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30" windowWidth="14400" windowHeight="13350" tabRatio="884" activeTab="0"/>
  </bookViews>
  <sheets>
    <sheet name="估值" sheetId="1" r:id="rId1"/>
    <sheet name="BASIC" sheetId="2" r:id="rId2"/>
    <sheet name="ISQ-ACC" sheetId="3" r:id="rId3"/>
    <sheet name="FR" sheetId="4" r:id="rId4"/>
    <sheet name="編碼" sheetId="5" r:id="rId5"/>
    <sheet name="資料來源" sheetId="6" state="hidden" r:id="rId6"/>
  </sheets>
  <externalReferences>
    <externalReference r:id="rId9"/>
  </externalReferences>
  <definedNames>
    <definedName name="_xlnm._FilterDatabase" localSheetId="4" hidden="1">'編碼'!$A$1:$F$1500</definedName>
    <definedName name="BASIC" localSheetId="1">'BASIC'!$A$3:$I$39</definedName>
    <definedName name="theURL">'資料來源'!$C$1</definedName>
    <definedName name="theWebSite">#REF!</definedName>
    <definedName name="TWII_CLOSE" localSheetId="4">OFFSET('[1]TWII'!$F$2,,,COUNTA('[1]TWII'!$F:$F))</definedName>
    <definedName name="TWII_DATE" localSheetId="4">OFFSET('[1]TWII'!$B$2,,,COUNTA('[1]TWII'!$B:$B))</definedName>
    <definedName name="TWII_HIGH" localSheetId="4">OFFSET('[1]TWII'!$D$2,,,COUNTA('[1]TWII'!$D:$D))</definedName>
    <definedName name="TWII_LOW" localSheetId="4">OFFSET('[1]TWII'!$E$2,,,COUNTA('[1]TWII'!$E:$E))</definedName>
    <definedName name="TWII_OPEN" localSheetId="4">OFFSET('[1]TWII'!$C$2,,,COUNTA('[1]TWII'!$C:$C))</definedName>
    <definedName name="財務比率_合併個別年表" localSheetId="3">'FR'!$A$3:$I$46</definedName>
    <definedName name="財務比率_合併個別年表_1" localSheetId="3">'FR'!#REF!</definedName>
    <definedName name="財務比率_合併個別年表_2" localSheetId="3">'FR'!#REF!</definedName>
    <definedName name="財務比率_合併個別年表_3" localSheetId="3">'FR'!#REF!</definedName>
    <definedName name="報表別">'估值'!$H$1</definedName>
    <definedName name="損益_合併個別累計季表" localSheetId="2">'ISQ-ACC'!$A$3:$I$39</definedName>
    <definedName name="資料網址">OFFSET('資料來源'!$B$4,1,0,COUNTA('資料來源'!$B:$B)-3,2)</definedName>
    <definedName name="證券公司">OFFSET('資料來源'!$B$4,1,0,COUNTA('資料來源'!$B:$B)-3,1)</definedName>
  </definedNames>
  <calcPr fullCalcOnLoad="1"/>
</workbook>
</file>

<file path=xl/sharedStrings.xml><?xml version="1.0" encoding="utf-8"?>
<sst xmlns="http://schemas.openxmlformats.org/spreadsheetml/2006/main" count="6317" uniqueCount="1798">
  <si>
    <t>需自行輸入值</t>
  </si>
  <si>
    <t>直接抓取財報</t>
  </si>
  <si>
    <t>F-泰鼎</t>
  </si>
  <si>
    <t>友輝</t>
  </si>
  <si>
    <t>亞電</t>
  </si>
  <si>
    <t>兆遠</t>
  </si>
  <si>
    <t>辣椒</t>
  </si>
  <si>
    <t>F-昂寶</t>
  </si>
  <si>
    <t>牧東</t>
  </si>
  <si>
    <t>商店街</t>
  </si>
  <si>
    <t>F-譜瑞</t>
  </si>
  <si>
    <t>F-IET</t>
  </si>
  <si>
    <t>湯石</t>
  </si>
  <si>
    <t>廣穎</t>
  </si>
  <si>
    <t>亞泰</t>
  </si>
  <si>
    <t>華星光</t>
  </si>
  <si>
    <t>科誠</t>
  </si>
  <si>
    <t>傳奇</t>
  </si>
  <si>
    <t>晶達</t>
  </si>
  <si>
    <t>坤悅</t>
  </si>
  <si>
    <t>F-立凱</t>
  </si>
  <si>
    <t>雷笛克</t>
  </si>
  <si>
    <t>天鉞電</t>
  </si>
  <si>
    <t>創傑</t>
  </si>
  <si>
    <t>智崴</t>
  </si>
  <si>
    <t>笙科</t>
  </si>
  <si>
    <t>信驊</t>
  </si>
  <si>
    <t>尚凡</t>
  </si>
  <si>
    <t>宜鼎</t>
  </si>
  <si>
    <t>寶得利</t>
  </si>
  <si>
    <t>桂盟</t>
  </si>
  <si>
    <t>士開</t>
  </si>
  <si>
    <t>圓方</t>
  </si>
  <si>
    <t>龍巖</t>
  </si>
  <si>
    <t>聖暉</t>
  </si>
  <si>
    <t>元大期</t>
  </si>
  <si>
    <t>基因</t>
  </si>
  <si>
    <t>松上</t>
  </si>
  <si>
    <t>新潤</t>
  </si>
  <si>
    <t>詩肯</t>
  </si>
  <si>
    <t>亨豐</t>
  </si>
  <si>
    <t>方土昶</t>
  </si>
  <si>
    <t>安鈦克</t>
  </si>
  <si>
    <t>雙邦</t>
  </si>
  <si>
    <t>崑鼎</t>
  </si>
  <si>
    <t>長園科</t>
  </si>
  <si>
    <t>凱碩</t>
  </si>
  <si>
    <t>來思達</t>
  </si>
  <si>
    <t>眾星</t>
  </si>
  <si>
    <t>常珵</t>
  </si>
  <si>
    <t>正淩</t>
  </si>
  <si>
    <t>博智</t>
  </si>
  <si>
    <t>天宇</t>
  </si>
  <si>
    <t>智捷</t>
  </si>
  <si>
    <t>尚茂</t>
  </si>
  <si>
    <t>冠好</t>
  </si>
  <si>
    <t>金居</t>
  </si>
  <si>
    <t>白紗科</t>
  </si>
  <si>
    <t>盛弘</t>
  </si>
  <si>
    <t>F-金可</t>
  </si>
  <si>
    <t>商之器</t>
  </si>
  <si>
    <t>森田</t>
  </si>
  <si>
    <t>實威</t>
  </si>
  <si>
    <t>F-必勝</t>
  </si>
  <si>
    <t>旭源</t>
  </si>
  <si>
    <t>F-保綠</t>
  </si>
  <si>
    <t>惠普</t>
  </si>
  <si>
    <t>F-紅木</t>
  </si>
  <si>
    <t>東生華</t>
  </si>
  <si>
    <t>弘帆</t>
  </si>
  <si>
    <t>鉅邁</t>
  </si>
  <si>
    <t>大江</t>
  </si>
  <si>
    <t>全銓</t>
  </si>
  <si>
    <t>衡平</t>
  </si>
  <si>
    <t>F-鮮活</t>
  </si>
  <si>
    <t>F-其祥</t>
  </si>
  <si>
    <t>安心</t>
  </si>
  <si>
    <t>捷邦</t>
  </si>
  <si>
    <t>和勤</t>
  </si>
  <si>
    <t>F-駿吉</t>
  </si>
  <si>
    <t>祺驊</t>
  </si>
  <si>
    <t>川寶</t>
  </si>
  <si>
    <t>直得</t>
  </si>
  <si>
    <t>宏佳騰</t>
  </si>
  <si>
    <t>風青</t>
  </si>
  <si>
    <t>世鎧</t>
  </si>
  <si>
    <t>世德</t>
  </si>
  <si>
    <t>泰茂</t>
  </si>
  <si>
    <t>宇隆</t>
  </si>
  <si>
    <t>大車隊</t>
  </si>
  <si>
    <t>桃園店</t>
  </si>
  <si>
    <t>燦星旅</t>
  </si>
  <si>
    <t>F-富驛</t>
  </si>
  <si>
    <t>瓦城</t>
  </si>
  <si>
    <t>F-東凌</t>
  </si>
  <si>
    <t>誠品生</t>
  </si>
  <si>
    <t>鴻碩</t>
  </si>
  <si>
    <t>穩懋</t>
  </si>
  <si>
    <t>弘塑</t>
  </si>
  <si>
    <t>波若威</t>
  </si>
  <si>
    <t>基亞</t>
  </si>
  <si>
    <t>佰研</t>
  </si>
  <si>
    <t>光環</t>
  </si>
  <si>
    <t>昇陽</t>
  </si>
  <si>
    <t>微端</t>
  </si>
  <si>
    <t>上詮</t>
  </si>
  <si>
    <t>彬台</t>
  </si>
  <si>
    <t>光燿科</t>
  </si>
  <si>
    <t>聯一光</t>
  </si>
  <si>
    <t>安勤</t>
  </si>
  <si>
    <t>森寶</t>
  </si>
  <si>
    <t>安馳</t>
  </si>
  <si>
    <t>力旺</t>
  </si>
  <si>
    <t>擎泰</t>
  </si>
  <si>
    <t>牧德</t>
  </si>
  <si>
    <t>其陽</t>
  </si>
  <si>
    <t>逸昌</t>
  </si>
  <si>
    <t>友威科</t>
  </si>
  <si>
    <t>凌耀</t>
  </si>
  <si>
    <t>磐儀</t>
  </si>
  <si>
    <t>東林</t>
  </si>
  <si>
    <t>富晶通</t>
  </si>
  <si>
    <t>光頡</t>
  </si>
  <si>
    <t>盈正</t>
  </si>
  <si>
    <t>卓韋</t>
  </si>
  <si>
    <t>新鉅科</t>
  </si>
  <si>
    <t>晟楠</t>
  </si>
  <si>
    <t>研勤</t>
  </si>
  <si>
    <t>駿熠電</t>
  </si>
  <si>
    <t>艾恩特</t>
  </si>
  <si>
    <t>漢微科</t>
  </si>
  <si>
    <t>樂陞</t>
  </si>
  <si>
    <t>鑫科</t>
  </si>
  <si>
    <t>F-安瑞</t>
  </si>
  <si>
    <t>德微</t>
  </si>
  <si>
    <t>家登</t>
  </si>
  <si>
    <t>政翔</t>
  </si>
  <si>
    <t>歐買尬</t>
  </si>
  <si>
    <t>湧德</t>
  </si>
  <si>
    <t>碩禾</t>
  </si>
  <si>
    <t>營邦</t>
  </si>
  <si>
    <t>健亞</t>
  </si>
  <si>
    <t>曜亞</t>
  </si>
  <si>
    <t>F-馬光</t>
  </si>
  <si>
    <t>台微體</t>
  </si>
  <si>
    <t>鈺緯</t>
  </si>
  <si>
    <t>F-康樂</t>
  </si>
  <si>
    <t>創源</t>
  </si>
  <si>
    <t>聿新科</t>
  </si>
  <si>
    <t>智擎</t>
  </si>
  <si>
    <t>鐿鈦</t>
  </si>
  <si>
    <t>醣聯</t>
  </si>
  <si>
    <t>久裕</t>
  </si>
  <si>
    <t>安成藥</t>
  </si>
  <si>
    <t>中華食</t>
  </si>
  <si>
    <t>聚紡</t>
  </si>
  <si>
    <t>耀億</t>
  </si>
  <si>
    <t>銘旺實</t>
  </si>
  <si>
    <t>昶洧</t>
  </si>
  <si>
    <t>慶騰</t>
  </si>
  <si>
    <t>雙美</t>
  </si>
  <si>
    <t>豪展</t>
  </si>
  <si>
    <t>泰博</t>
  </si>
  <si>
    <t>康普</t>
  </si>
  <si>
    <t>合一</t>
  </si>
  <si>
    <t>F-合富</t>
  </si>
  <si>
    <t>富宇</t>
  </si>
  <si>
    <t>德英</t>
  </si>
  <si>
    <t>F-聯德</t>
  </si>
  <si>
    <t>F-欣厚</t>
  </si>
  <si>
    <t>證券代號</t>
  </si>
  <si>
    <t>證券名稱</t>
  </si>
  <si>
    <t>F-再生</t>
  </si>
  <si>
    <t>F-廣華</t>
  </si>
  <si>
    <t>昭輝</t>
  </si>
  <si>
    <t>華友聯</t>
  </si>
  <si>
    <t>三洋紡</t>
  </si>
  <si>
    <t>F-永冠</t>
  </si>
  <si>
    <t>F-亞德</t>
  </si>
  <si>
    <t>F-艾美</t>
  </si>
  <si>
    <t>萬洲</t>
  </si>
  <si>
    <t>中化生</t>
  </si>
  <si>
    <t>科妍</t>
  </si>
  <si>
    <t>神隆</t>
  </si>
  <si>
    <t>潤隆</t>
  </si>
  <si>
    <t>凱撒衛</t>
  </si>
  <si>
    <t>F-六暉</t>
  </si>
  <si>
    <t>劍麟</t>
  </si>
  <si>
    <t>海悅</t>
  </si>
  <si>
    <t>銘旺科</t>
  </si>
  <si>
    <t>新美齊</t>
  </si>
  <si>
    <t>愛山林</t>
  </si>
  <si>
    <t>潤弘</t>
  </si>
  <si>
    <t>F-慧洋</t>
  </si>
  <si>
    <t>遠雄來</t>
  </si>
  <si>
    <t>夏都</t>
  </si>
  <si>
    <t>F-美食</t>
  </si>
  <si>
    <t>王品</t>
  </si>
  <si>
    <t>雄獅</t>
  </si>
  <si>
    <t>三商壽</t>
  </si>
  <si>
    <t>F-鼎固</t>
  </si>
  <si>
    <t>鴻名</t>
  </si>
  <si>
    <t>威強電</t>
  </si>
  <si>
    <t>總太</t>
  </si>
  <si>
    <t>正達</t>
  </si>
  <si>
    <t>大量</t>
  </si>
  <si>
    <t>虹冠電</t>
  </si>
  <si>
    <t>台端</t>
  </si>
  <si>
    <t>聯穎</t>
  </si>
  <si>
    <t>辛耘</t>
  </si>
  <si>
    <t>介面</t>
  </si>
  <si>
    <t>艾笛森</t>
  </si>
  <si>
    <t>奕力</t>
  </si>
  <si>
    <t>F-IML</t>
  </si>
  <si>
    <t>達邁</t>
  </si>
  <si>
    <t>F-貿聯</t>
  </si>
  <si>
    <t>圓展</t>
  </si>
  <si>
    <t>F-TPK</t>
  </si>
  <si>
    <t>新至陞</t>
  </si>
  <si>
    <t>亞太電</t>
  </si>
  <si>
    <t>達能</t>
  </si>
  <si>
    <t>海華</t>
  </si>
  <si>
    <t>隆達</t>
  </si>
  <si>
    <t>欣陸</t>
  </si>
  <si>
    <t>合勤控</t>
  </si>
  <si>
    <t>F-麗豐</t>
  </si>
  <si>
    <t>F-龍燈</t>
  </si>
  <si>
    <t>國光生</t>
  </si>
  <si>
    <t>F-康聯</t>
  </si>
  <si>
    <t>承業醫</t>
  </si>
  <si>
    <t>拓凱</t>
  </si>
  <si>
    <t>上緯</t>
  </si>
  <si>
    <t>華廣</t>
  </si>
  <si>
    <t>台耀</t>
  </si>
  <si>
    <t>三福化</t>
  </si>
  <si>
    <t>致伸</t>
  </si>
  <si>
    <t>事欣科</t>
  </si>
  <si>
    <t>新唐</t>
  </si>
  <si>
    <t>燦星網</t>
  </si>
  <si>
    <t>太極</t>
  </si>
  <si>
    <t>F-茂林</t>
  </si>
  <si>
    <t>和碩</t>
  </si>
  <si>
    <t>嘉彰</t>
  </si>
  <si>
    <t>凌通</t>
  </si>
  <si>
    <t>光鋐</t>
  </si>
  <si>
    <t>F-臻鼎</t>
  </si>
  <si>
    <t>奇美材</t>
  </si>
  <si>
    <t>佳凌</t>
  </si>
  <si>
    <t>F-眾達</t>
  </si>
  <si>
    <t>F-科納</t>
  </si>
  <si>
    <t>鑫禾</t>
  </si>
  <si>
    <t>F-科嘉</t>
  </si>
  <si>
    <t>F-東科</t>
  </si>
  <si>
    <t>達興</t>
  </si>
  <si>
    <t>F-乙盛</t>
  </si>
  <si>
    <t>清惠</t>
  </si>
  <si>
    <t>F-鎧勝</t>
  </si>
  <si>
    <t>祥碩</t>
  </si>
  <si>
    <t>F-敦泰</t>
  </si>
  <si>
    <t>F-中租</t>
  </si>
  <si>
    <t>合庫金</t>
  </si>
  <si>
    <t>F-台南</t>
  </si>
  <si>
    <t>F-大洋</t>
  </si>
  <si>
    <t>悅城</t>
  </si>
  <si>
    <t>群電</t>
  </si>
  <si>
    <t>南六</t>
  </si>
  <si>
    <t>復航</t>
  </si>
  <si>
    <t>台通</t>
  </si>
  <si>
    <t>明基材</t>
  </si>
  <si>
    <t>宇瞻</t>
  </si>
  <si>
    <t>F-百和</t>
  </si>
  <si>
    <t>F-福貞</t>
  </si>
  <si>
    <t>可寧衛</t>
  </si>
  <si>
    <t>F-基勝</t>
  </si>
  <si>
    <t>F-金麗</t>
  </si>
  <si>
    <t>F-鈺齊</t>
  </si>
  <si>
    <t>欣巴巴</t>
  </si>
  <si>
    <t>三發</t>
  </si>
  <si>
    <t>金融保險業</t>
  </si>
  <si>
    <t>貿易百貨業</t>
  </si>
  <si>
    <t>單位:百萬</t>
  </si>
  <si>
    <t>期別</t>
  </si>
  <si>
    <t>營業收入淨額</t>
  </si>
  <si>
    <t>營業成本</t>
  </si>
  <si>
    <t>營業毛利</t>
  </si>
  <si>
    <t>聯屬公司間未實現銷貨</t>
  </si>
  <si>
    <t>營業費用</t>
  </si>
  <si>
    <t>營業利益</t>
  </si>
  <si>
    <t>營業外收入合計</t>
  </si>
  <si>
    <t>營業外支出合計</t>
  </si>
  <si>
    <t>稅前淨利</t>
  </si>
  <si>
    <t>所得稅費用</t>
  </si>
  <si>
    <t>經常利益</t>
  </si>
  <si>
    <t>停業部門損益</t>
  </si>
  <si>
    <t>非常項目</t>
  </si>
  <si>
    <t>累計影響數</t>
  </si>
  <si>
    <t>本期稅後淨利</t>
  </si>
  <si>
    <t>每股盈餘(元)</t>
  </si>
  <si>
    <t>加權平均股本</t>
  </si>
  <si>
    <t>當季特別股息負債</t>
  </si>
  <si>
    <t>N/A</t>
  </si>
  <si>
    <t>公司代號</t>
  </si>
  <si>
    <t>年度</t>
  </si>
  <si>
    <t>最高價</t>
  </si>
  <si>
    <t>最低價</t>
  </si>
  <si>
    <t>開盤價</t>
  </si>
  <si>
    <t>收盤價</t>
  </si>
  <si>
    <t>漲跌</t>
  </si>
  <si>
    <t>一年內最高價</t>
  </si>
  <si>
    <t>一年內最低價</t>
  </si>
  <si>
    <t>本益比</t>
  </si>
  <si>
    <t>一年內最大量</t>
  </si>
  <si>
    <t>一年內最低量</t>
  </si>
  <si>
    <t>成交量</t>
  </si>
  <si>
    <t>同業平均本益比</t>
  </si>
  <si>
    <t>一年來最高本益比</t>
  </si>
  <si>
    <t>一年來最低本益比</t>
  </si>
  <si>
    <t>盤後量</t>
  </si>
  <si>
    <t>總市值</t>
  </si>
  <si>
    <t>今年以來</t>
  </si>
  <si>
    <t>每股淨值(元)</t>
  </si>
  <si>
    <t>貝他值</t>
  </si>
  <si>
    <t>最近一週</t>
  </si>
  <si>
    <t>每人營收(仟元)</t>
  </si>
  <si>
    <t>標準差</t>
  </si>
  <si>
    <t>最近一個月</t>
  </si>
  <si>
    <t>每股營收(元)</t>
  </si>
  <si>
    <t>最近二個月</t>
  </si>
  <si>
    <t>負債比例</t>
  </si>
  <si>
    <t>最近三個月</t>
  </si>
  <si>
    <t>股價淨值比</t>
  </si>
  <si>
    <t>營收市值比</t>
  </si>
  <si>
    <t>基本資料</t>
  </si>
  <si>
    <t>前一年度配股</t>
  </si>
  <si>
    <t>公司估</t>
  </si>
  <si>
    <t>營業毛利率</t>
  </si>
  <si>
    <t>現金股利(元)</t>
  </si>
  <si>
    <t>預估營收(億)</t>
  </si>
  <si>
    <t>成立時間</t>
  </si>
  <si>
    <t>營業利益率</t>
  </si>
  <si>
    <t>股票股利</t>
  </si>
  <si>
    <t>預估稅前盈餘</t>
  </si>
  <si>
    <t>初次上市(櫃)日期</t>
  </si>
  <si>
    <t>稅前淨利率</t>
  </si>
  <si>
    <t>盈餘配股</t>
  </si>
  <si>
    <t>預估稅後盈餘</t>
  </si>
  <si>
    <t>股務代理</t>
  </si>
  <si>
    <t>資產報酬率</t>
  </si>
  <si>
    <t>公積配股</t>
  </si>
  <si>
    <t>預估稅前EPS</t>
  </si>
  <si>
    <t>董事長</t>
  </si>
  <si>
    <t>股東權益報酬率</t>
  </si>
  <si>
    <t>現金增資(億)</t>
  </si>
  <si>
    <t>預估稅後EPS</t>
  </si>
  <si>
    <t>總經理</t>
  </si>
  <si>
    <t>認股率(每仟股)</t>
  </si>
  <si>
    <t>發言人</t>
  </si>
  <si>
    <t>現增溢價</t>
  </si>
  <si>
    <t>營收比重</t>
  </si>
  <si>
    <t>公司電話</t>
  </si>
  <si>
    <t>網址</t>
  </si>
  <si>
    <t>公司地址</t>
  </si>
  <si>
    <t>最高總市值</t>
  </si>
  <si>
    <t>最低總市值</t>
  </si>
  <si>
    <t>最高本益比</t>
  </si>
  <si>
    <t>最低本益比</t>
  </si>
  <si>
    <t>現金股利</t>
  </si>
  <si>
    <t>說明</t>
  </si>
  <si>
    <t>本益比數據由交易所提供。</t>
  </si>
  <si>
    <t>計算公式：本益比 = 收盤價∕每股稅後純益，</t>
  </si>
  <si>
    <t>其中每股稅後純益 = 該公司最近四季稅後純益∕發行股數，</t>
  </si>
  <si>
    <t>當每股稅後純益為0或負數時，則不計算本益比。</t>
  </si>
  <si>
    <t>單位:％</t>
  </si>
  <si>
    <t>獲利能力</t>
  </si>
  <si>
    <t>稅後淨利率</t>
  </si>
  <si>
    <t>每股營業額(元)</t>
  </si>
  <si>
    <t>每股營業利益(元)</t>
  </si>
  <si>
    <t>每股稅前淨利(元)</t>
  </si>
  <si>
    <t>每股稅後淨利(元)</t>
  </si>
  <si>
    <t>經營績效</t>
  </si>
  <si>
    <t>營收成長率</t>
  </si>
  <si>
    <t>營業利益成長率</t>
  </si>
  <si>
    <t>稅前淨利成長率</t>
  </si>
  <si>
    <t>稅後淨利成長率</t>
  </si>
  <si>
    <t>總資產成長率</t>
  </si>
  <si>
    <t>淨值成長率</t>
  </si>
  <si>
    <t>固定資產成長率</t>
  </si>
  <si>
    <t>償債能力</t>
  </si>
  <si>
    <t>流動比率</t>
  </si>
  <si>
    <t>速動比率</t>
  </si>
  <si>
    <t>負債比率</t>
  </si>
  <si>
    <t>利息保障倍數</t>
  </si>
  <si>
    <t>經營能力</t>
  </si>
  <si>
    <t>應收帳款週轉率(次)</t>
  </si>
  <si>
    <t>存貨週轉率(次)</t>
  </si>
  <si>
    <t>固定資產週轉率(次)</t>
  </si>
  <si>
    <t>總資產週轉率(次)</t>
  </si>
  <si>
    <t>員工平均營業額(千元)</t>
  </si>
  <si>
    <t>淨值週轉率</t>
  </si>
  <si>
    <t>資本結構</t>
  </si>
  <si>
    <t>負債對淨值比率</t>
  </si>
  <si>
    <t>長期資金適合率</t>
  </si>
  <si>
    <t>淨值報酬率─稅後</t>
  </si>
  <si>
    <t>85年來最高總市值</t>
  </si>
  <si>
    <t>85年來最低總市值</t>
  </si>
  <si>
    <t xml:space="preserve"> 利息收入</t>
  </si>
  <si>
    <t xml:space="preserve"> 投資收入／股利收入</t>
  </si>
  <si>
    <t xml:space="preserve"> 處分投資利得</t>
  </si>
  <si>
    <t xml:space="preserve"> 投資跌價損失回轉</t>
  </si>
  <si>
    <t xml:space="preserve"> 處分資產利得</t>
  </si>
  <si>
    <t xml:space="preserve"> 存貨跌價損失回轉</t>
  </si>
  <si>
    <t xml:space="preserve"> 兌換盈益</t>
  </si>
  <si>
    <t xml:space="preserve"> 其他收入</t>
  </si>
  <si>
    <t xml:space="preserve"> 利息支出</t>
  </si>
  <si>
    <t xml:space="preserve"> 投資損失</t>
  </si>
  <si>
    <t xml:space="preserve"> 處分投資損失</t>
  </si>
  <si>
    <t xml:space="preserve"> 投資跌價損失</t>
  </si>
  <si>
    <t xml:space="preserve"> 處分資產損失</t>
  </si>
  <si>
    <t xml:space="preserve"> 兌換損失</t>
  </si>
  <si>
    <t xml:space="preserve"> 資產評價損失</t>
  </si>
  <si>
    <t xml:space="preserve"> 其他損失</t>
  </si>
  <si>
    <t>日期</t>
  </si>
  <si>
    <t>精華</t>
  </si>
  <si>
    <t>台積電</t>
  </si>
  <si>
    <t>上市日</t>
  </si>
  <si>
    <t>市場別</t>
  </si>
  <si>
    <t>產業別</t>
  </si>
  <si>
    <t>台泥</t>
  </si>
  <si>
    <t>上市</t>
  </si>
  <si>
    <t>水泥工業</t>
  </si>
  <si>
    <t>亞泥</t>
  </si>
  <si>
    <t>嘉泥</t>
  </si>
  <si>
    <t>環泥</t>
  </si>
  <si>
    <t>幸福</t>
  </si>
  <si>
    <t>信大</t>
  </si>
  <si>
    <t>東泥</t>
  </si>
  <si>
    <t>味全</t>
  </si>
  <si>
    <t>食品工業</t>
  </si>
  <si>
    <t>味王</t>
  </si>
  <si>
    <t>大成</t>
  </si>
  <si>
    <t>大飲</t>
  </si>
  <si>
    <t>卜蜂</t>
  </si>
  <si>
    <t>統一</t>
  </si>
  <si>
    <t>愛之味</t>
  </si>
  <si>
    <t>泰山</t>
  </si>
  <si>
    <t>福壽</t>
  </si>
  <si>
    <t>台榮</t>
  </si>
  <si>
    <t>福懋油</t>
  </si>
  <si>
    <t>佳格</t>
  </si>
  <si>
    <t>聯華</t>
  </si>
  <si>
    <t>聯華食</t>
  </si>
  <si>
    <t>大統益</t>
  </si>
  <si>
    <t>天仁</t>
  </si>
  <si>
    <t>黑松</t>
  </si>
  <si>
    <t>興泰</t>
  </si>
  <si>
    <t>宏亞</t>
  </si>
  <si>
    <t>台塑</t>
  </si>
  <si>
    <t>塑膠工業</t>
  </si>
  <si>
    <t>南亞</t>
  </si>
  <si>
    <t>台聚</t>
  </si>
  <si>
    <t>華夏</t>
  </si>
  <si>
    <t>三芳</t>
  </si>
  <si>
    <t>亞聚</t>
  </si>
  <si>
    <t>台達化</t>
  </si>
  <si>
    <t>台苯</t>
  </si>
  <si>
    <t>國喬</t>
  </si>
  <si>
    <t>聯成</t>
  </si>
  <si>
    <t>中石化</t>
  </si>
  <si>
    <t>達新</t>
  </si>
  <si>
    <t>上曜</t>
  </si>
  <si>
    <t>東陽</t>
  </si>
  <si>
    <t>大洋</t>
  </si>
  <si>
    <t>永裕</t>
  </si>
  <si>
    <t>地球</t>
  </si>
  <si>
    <t>恆大</t>
  </si>
  <si>
    <t>台化</t>
  </si>
  <si>
    <t>遠東新</t>
  </si>
  <si>
    <t>紡織纖維</t>
  </si>
  <si>
    <t>新纖</t>
  </si>
  <si>
    <t>南染</t>
  </si>
  <si>
    <t>宏洲</t>
  </si>
  <si>
    <t>東和</t>
  </si>
  <si>
    <t>廣豐</t>
  </si>
  <si>
    <t>嘉裕</t>
  </si>
  <si>
    <t>東華</t>
  </si>
  <si>
    <t>新紡</t>
  </si>
  <si>
    <t>利華</t>
  </si>
  <si>
    <t>大魯閣</t>
  </si>
  <si>
    <t>福懋</t>
  </si>
  <si>
    <t>中福</t>
  </si>
  <si>
    <t>電子通路業</t>
  </si>
  <si>
    <t>勤益</t>
  </si>
  <si>
    <t>半導體業</t>
  </si>
  <si>
    <t>裕豐</t>
  </si>
  <si>
    <t>中和</t>
  </si>
  <si>
    <t>南紡</t>
  </si>
  <si>
    <t>大東</t>
  </si>
  <si>
    <t>名軒</t>
  </si>
  <si>
    <t>立益</t>
  </si>
  <si>
    <t>力麗</t>
  </si>
  <si>
    <t>大宇</t>
  </si>
  <si>
    <t>宏和</t>
  </si>
  <si>
    <t>力鵬</t>
  </si>
  <si>
    <t>佳和</t>
  </si>
  <si>
    <t>年興</t>
  </si>
  <si>
    <t>宏益</t>
  </si>
  <si>
    <t>大將</t>
  </si>
  <si>
    <t>台富</t>
  </si>
  <si>
    <t>集盛</t>
  </si>
  <si>
    <t>怡華</t>
  </si>
  <si>
    <t>宜進</t>
  </si>
  <si>
    <t>聯發</t>
  </si>
  <si>
    <t>宏遠</t>
  </si>
  <si>
    <t>強盛</t>
  </si>
  <si>
    <t>得力</t>
  </si>
  <si>
    <t>偉全</t>
  </si>
  <si>
    <t>聚隆</t>
  </si>
  <si>
    <t>南緯</t>
  </si>
  <si>
    <t>昶和</t>
  </si>
  <si>
    <t>理隆</t>
  </si>
  <si>
    <t>大統染</t>
  </si>
  <si>
    <t>首利</t>
  </si>
  <si>
    <t>電子零組件業</t>
  </si>
  <si>
    <t>台南</t>
  </si>
  <si>
    <t>弘裕</t>
  </si>
  <si>
    <t>本盟</t>
  </si>
  <si>
    <t>儒鴻</t>
  </si>
  <si>
    <t>聚陽</t>
  </si>
  <si>
    <t>士電</t>
  </si>
  <si>
    <t>電機機械</t>
  </si>
  <si>
    <t>東元</t>
  </si>
  <si>
    <t>正道</t>
  </si>
  <si>
    <t>永大</t>
  </si>
  <si>
    <t>瑞利</t>
  </si>
  <si>
    <t>中興電</t>
  </si>
  <si>
    <t>亞力</t>
  </si>
  <si>
    <t>力山</t>
  </si>
  <si>
    <t>川飛</t>
  </si>
  <si>
    <t>利奇</t>
  </si>
  <si>
    <t>華城</t>
  </si>
  <si>
    <t>大億</t>
  </si>
  <si>
    <t>堤維西</t>
  </si>
  <si>
    <t>耿鼎</t>
  </si>
  <si>
    <t>江申</t>
  </si>
  <si>
    <t>日馳</t>
  </si>
  <si>
    <t>鑽全</t>
  </si>
  <si>
    <t>恩德</t>
  </si>
  <si>
    <t>樂士</t>
  </si>
  <si>
    <t>亞崴</t>
  </si>
  <si>
    <t>高林股</t>
  </si>
  <si>
    <t>勤美</t>
  </si>
  <si>
    <t>鋼鐵工業</t>
  </si>
  <si>
    <t>車王電</t>
  </si>
  <si>
    <t>中宇</t>
  </si>
  <si>
    <t>和大</t>
  </si>
  <si>
    <t>廣隆</t>
  </si>
  <si>
    <t>正峰新</t>
  </si>
  <si>
    <t>巨庭</t>
  </si>
  <si>
    <t>喬福</t>
  </si>
  <si>
    <t>錩泰</t>
  </si>
  <si>
    <t>中砂</t>
  </si>
  <si>
    <t>信錦</t>
  </si>
  <si>
    <t>程泰</t>
  </si>
  <si>
    <t>華電</t>
  </si>
  <si>
    <t>電器電纜</t>
  </si>
  <si>
    <t>聲寶</t>
  </si>
  <si>
    <t>電腦及週邊設備業</t>
  </si>
  <si>
    <t>華新</t>
  </si>
  <si>
    <t>華榮</t>
  </si>
  <si>
    <t>大亞</t>
  </si>
  <si>
    <t>中電</t>
  </si>
  <si>
    <t>宏泰</t>
  </si>
  <si>
    <t>台一</t>
  </si>
  <si>
    <t>三洋電</t>
  </si>
  <si>
    <t>大山</t>
  </si>
  <si>
    <t>億泰</t>
  </si>
  <si>
    <t>榮星</t>
  </si>
  <si>
    <t>合機</t>
  </si>
  <si>
    <t>中化</t>
  </si>
  <si>
    <t>生技醫療業</t>
  </si>
  <si>
    <t>南僑</t>
  </si>
  <si>
    <t>榮化</t>
  </si>
  <si>
    <t>化學工業</t>
  </si>
  <si>
    <t>葡萄王</t>
  </si>
  <si>
    <t>東鹼</t>
  </si>
  <si>
    <t>和益</t>
  </si>
  <si>
    <t>東聯</t>
  </si>
  <si>
    <t>永光</t>
  </si>
  <si>
    <t>興農</t>
  </si>
  <si>
    <t>國化</t>
  </si>
  <si>
    <t>和桐</t>
  </si>
  <si>
    <t>永信</t>
  </si>
  <si>
    <t>長興</t>
  </si>
  <si>
    <t>中纖</t>
  </si>
  <si>
    <t>生達</t>
  </si>
  <si>
    <t>三晃</t>
  </si>
  <si>
    <t>台肥</t>
  </si>
  <si>
    <t>中碳</t>
  </si>
  <si>
    <t>台硝</t>
  </si>
  <si>
    <t>元禎</t>
  </si>
  <si>
    <t>永記</t>
  </si>
  <si>
    <t>中華化</t>
  </si>
  <si>
    <t>必翔</t>
  </si>
  <si>
    <t>花仙子</t>
  </si>
  <si>
    <t>美吾華</t>
  </si>
  <si>
    <t>毛寶</t>
  </si>
  <si>
    <t>五鼎</t>
  </si>
  <si>
    <t>杏輝</t>
  </si>
  <si>
    <t>日勝化</t>
  </si>
  <si>
    <t>喬山</t>
  </si>
  <si>
    <t>臺鹽</t>
  </si>
  <si>
    <t>勝一</t>
  </si>
  <si>
    <t>台玻</t>
  </si>
  <si>
    <t>玻璃陶瓷</t>
  </si>
  <si>
    <t>寶徠</t>
  </si>
  <si>
    <t>冠軍</t>
  </si>
  <si>
    <t>中釉</t>
  </si>
  <si>
    <t>和成</t>
  </si>
  <si>
    <t>台紙</t>
  </si>
  <si>
    <t>造紙工業</t>
  </si>
  <si>
    <t>士紙</t>
  </si>
  <si>
    <t>正隆</t>
  </si>
  <si>
    <t>華紙</t>
  </si>
  <si>
    <t>寶隆</t>
  </si>
  <si>
    <t>永豐餘</t>
  </si>
  <si>
    <t>榮成</t>
  </si>
  <si>
    <t>中鋼</t>
  </si>
  <si>
    <t>東鋼</t>
  </si>
  <si>
    <t>燁興</t>
  </si>
  <si>
    <t>高興昌</t>
  </si>
  <si>
    <t>第一銅</t>
  </si>
  <si>
    <t>春源</t>
  </si>
  <si>
    <t>春雨</t>
  </si>
  <si>
    <t>中鋼構</t>
  </si>
  <si>
    <t>中鴻</t>
  </si>
  <si>
    <t>豐興</t>
  </si>
  <si>
    <t>官田鋼</t>
  </si>
  <si>
    <t>美亞</t>
  </si>
  <si>
    <t>聚亨</t>
  </si>
  <si>
    <t>燁輝</t>
  </si>
  <si>
    <t>志聯</t>
  </si>
  <si>
    <t>千興</t>
  </si>
  <si>
    <t>大成鋼</t>
  </si>
  <si>
    <t>威致</t>
  </si>
  <si>
    <t>盛餘</t>
  </si>
  <si>
    <t>彰源</t>
  </si>
  <si>
    <t>新光鋼</t>
  </si>
  <si>
    <t>新鋼</t>
  </si>
  <si>
    <t>佳大</t>
  </si>
  <si>
    <t>允強</t>
  </si>
  <si>
    <t>海光</t>
  </si>
  <si>
    <t>上銀</t>
  </si>
  <si>
    <t>川湖</t>
  </si>
  <si>
    <t>橋椿</t>
  </si>
  <si>
    <t>南港</t>
  </si>
  <si>
    <t>橡膠工業</t>
  </si>
  <si>
    <t>泰豐</t>
  </si>
  <si>
    <t>台橡</t>
  </si>
  <si>
    <t>中橡</t>
  </si>
  <si>
    <t>正新</t>
  </si>
  <si>
    <t>建大</t>
  </si>
  <si>
    <t>厚生</t>
  </si>
  <si>
    <t>南帝</t>
  </si>
  <si>
    <t>華豐</t>
  </si>
  <si>
    <t>裕隆</t>
  </si>
  <si>
    <t>汽車工業</t>
  </si>
  <si>
    <t>中華</t>
  </si>
  <si>
    <t>三陽</t>
  </si>
  <si>
    <t>和泰車</t>
  </si>
  <si>
    <t>台船</t>
  </si>
  <si>
    <t>航運業</t>
  </si>
  <si>
    <t>裕日車</t>
  </si>
  <si>
    <t>光寶科</t>
  </si>
  <si>
    <t>麗正</t>
  </si>
  <si>
    <t>聯電</t>
  </si>
  <si>
    <t>全友</t>
  </si>
  <si>
    <t>台達電</t>
  </si>
  <si>
    <t>日月光</t>
  </si>
  <si>
    <t>金寶</t>
  </si>
  <si>
    <t>其他電子業</t>
  </si>
  <si>
    <t>華通</t>
  </si>
  <si>
    <t>台揚</t>
  </si>
  <si>
    <t>通信網路業</t>
  </si>
  <si>
    <t>神達</t>
  </si>
  <si>
    <t>楠梓電</t>
  </si>
  <si>
    <t>鴻海</t>
  </si>
  <si>
    <t>東訊</t>
  </si>
  <si>
    <t>中環</t>
  </si>
  <si>
    <t>光電業</t>
  </si>
  <si>
    <t>仁寶</t>
  </si>
  <si>
    <t>矽品</t>
  </si>
  <si>
    <t>國巨</t>
  </si>
  <si>
    <t>廣宇</t>
  </si>
  <si>
    <t>華泰</t>
  </si>
  <si>
    <t>精英</t>
  </si>
  <si>
    <t>友訊</t>
  </si>
  <si>
    <t>旺宏</t>
  </si>
  <si>
    <t>光罩</t>
  </si>
  <si>
    <t>光磊</t>
  </si>
  <si>
    <t>茂矽</t>
  </si>
  <si>
    <t>華邦電</t>
  </si>
  <si>
    <t>智邦</t>
  </si>
  <si>
    <t>聯強</t>
  </si>
  <si>
    <t>錸德</t>
  </si>
  <si>
    <t>順德</t>
  </si>
  <si>
    <t>佳世達</t>
  </si>
  <si>
    <t>宏碁</t>
  </si>
  <si>
    <t>鴻準</t>
  </si>
  <si>
    <t>敬鵬</t>
  </si>
  <si>
    <t>英業達</t>
  </si>
  <si>
    <t>華碩</t>
  </si>
  <si>
    <t>美格</t>
  </si>
  <si>
    <t>所羅門</t>
  </si>
  <si>
    <t>致茂</t>
  </si>
  <si>
    <t>鴻友</t>
  </si>
  <si>
    <t>藍天</t>
  </si>
  <si>
    <t>矽統</t>
  </si>
  <si>
    <t>倫飛</t>
  </si>
  <si>
    <t>昆盈</t>
  </si>
  <si>
    <t>燿華</t>
  </si>
  <si>
    <t>金像電</t>
  </si>
  <si>
    <t>菱生</t>
  </si>
  <si>
    <t>大同</t>
  </si>
  <si>
    <t>震旦行</t>
  </si>
  <si>
    <t>佳能</t>
  </si>
  <si>
    <t>智寶</t>
  </si>
  <si>
    <t>技嘉</t>
  </si>
  <si>
    <t>微星</t>
  </si>
  <si>
    <t>瑞昱</t>
  </si>
  <si>
    <t>虹光</t>
  </si>
  <si>
    <t>廣達</t>
  </si>
  <si>
    <t>台光電</t>
  </si>
  <si>
    <t>勝華</t>
  </si>
  <si>
    <t>群光</t>
  </si>
  <si>
    <t>精元</t>
  </si>
  <si>
    <t>威盛</t>
  </si>
  <si>
    <t>云辰</t>
  </si>
  <si>
    <t>正崴</t>
  </si>
  <si>
    <t>億光</t>
  </si>
  <si>
    <t>研華</t>
  </si>
  <si>
    <t>友通</t>
  </si>
  <si>
    <t>映泰</t>
  </si>
  <si>
    <t>凌陽</t>
  </si>
  <si>
    <t>毅嘉</t>
  </si>
  <si>
    <t>漢唐</t>
  </si>
  <si>
    <t>浩鑫</t>
  </si>
  <si>
    <t>國碩</t>
  </si>
  <si>
    <t>南科</t>
  </si>
  <si>
    <t>友達</t>
  </si>
  <si>
    <t>中華電</t>
  </si>
  <si>
    <t>環科</t>
  </si>
  <si>
    <t>精技</t>
  </si>
  <si>
    <t>錩新</t>
  </si>
  <si>
    <t>圓剛</t>
  </si>
  <si>
    <t>仲琦</t>
  </si>
  <si>
    <t>新巨</t>
  </si>
  <si>
    <t>建準</t>
  </si>
  <si>
    <t>固緯</t>
  </si>
  <si>
    <t>隴華</t>
  </si>
  <si>
    <t>承啟</t>
  </si>
  <si>
    <t>鼎元</t>
  </si>
  <si>
    <t>三商電</t>
  </si>
  <si>
    <t>資訊服務業</t>
  </si>
  <si>
    <t>興勤</t>
  </si>
  <si>
    <t>燦坤</t>
  </si>
  <si>
    <t>聯昌</t>
  </si>
  <si>
    <t>互盛電</t>
  </si>
  <si>
    <t>統懋</t>
  </si>
  <si>
    <t>偉詮電</t>
  </si>
  <si>
    <t>旺詮</t>
  </si>
  <si>
    <t>英誌</t>
  </si>
  <si>
    <t>美律</t>
  </si>
  <si>
    <t>太空梭</t>
  </si>
  <si>
    <t>超豐</t>
  </si>
  <si>
    <t>新利虹</t>
  </si>
  <si>
    <t>友旺</t>
  </si>
  <si>
    <t>晶電</t>
  </si>
  <si>
    <t>京元電</t>
  </si>
  <si>
    <t>神腦</t>
  </si>
  <si>
    <t>創見</t>
  </si>
  <si>
    <t>凌群</t>
  </si>
  <si>
    <t>聯發科</t>
  </si>
  <si>
    <t>全新</t>
  </si>
  <si>
    <t>奇力新</t>
  </si>
  <si>
    <t>飛宏</t>
  </si>
  <si>
    <t>義隆</t>
  </si>
  <si>
    <t>敦吉</t>
  </si>
  <si>
    <t>建通</t>
  </si>
  <si>
    <t>光群雷</t>
  </si>
  <si>
    <t>良得電</t>
  </si>
  <si>
    <t>盟立</t>
  </si>
  <si>
    <t>麗臺</t>
  </si>
  <si>
    <t>冠西電</t>
  </si>
  <si>
    <t>志聖</t>
  </si>
  <si>
    <t>華經</t>
  </si>
  <si>
    <t>資通</t>
  </si>
  <si>
    <t>立隆電</t>
  </si>
  <si>
    <t>可成</t>
  </si>
  <si>
    <t>華映</t>
  </si>
  <si>
    <t>鉅祥</t>
  </si>
  <si>
    <t>美隆電</t>
  </si>
  <si>
    <t>大毅</t>
  </si>
  <si>
    <t>敦陽科</t>
  </si>
  <si>
    <t>強茂</t>
  </si>
  <si>
    <t>連宇</t>
  </si>
  <si>
    <t>百容</t>
  </si>
  <si>
    <t>希華</t>
  </si>
  <si>
    <t>兆赫</t>
  </si>
  <si>
    <t>一詮</t>
  </si>
  <si>
    <t>漢平</t>
  </si>
  <si>
    <t>瑞軒</t>
  </si>
  <si>
    <t>吉祥全</t>
  </si>
  <si>
    <t>華新科</t>
  </si>
  <si>
    <t>揚博</t>
  </si>
  <si>
    <t>普安</t>
  </si>
  <si>
    <t>卓越</t>
  </si>
  <si>
    <t>怡利電</t>
  </si>
  <si>
    <t>宏達電</t>
  </si>
  <si>
    <t>東貝</t>
  </si>
  <si>
    <t>國建</t>
  </si>
  <si>
    <t>國產</t>
  </si>
  <si>
    <t>國揚</t>
  </si>
  <si>
    <t>太設</t>
  </si>
  <si>
    <t>全坤建</t>
  </si>
  <si>
    <t>太子</t>
  </si>
  <si>
    <t>龍邦</t>
  </si>
  <si>
    <t>中工</t>
  </si>
  <si>
    <t>新建</t>
  </si>
  <si>
    <t>冠德</t>
  </si>
  <si>
    <t>京城</t>
  </si>
  <si>
    <t>宏璟</t>
  </si>
  <si>
    <t>皇普</t>
  </si>
  <si>
    <t>華建</t>
  </si>
  <si>
    <t>宏盛</t>
  </si>
  <si>
    <t>達欣工</t>
  </si>
  <si>
    <t>宏普</t>
  </si>
  <si>
    <t>聯上發</t>
  </si>
  <si>
    <t>基泰</t>
  </si>
  <si>
    <t>櫻花建</t>
  </si>
  <si>
    <t>興富發</t>
  </si>
  <si>
    <t>皇昌</t>
  </si>
  <si>
    <t>皇翔</t>
  </si>
  <si>
    <t>根基</t>
  </si>
  <si>
    <t>日勝生</t>
  </si>
  <si>
    <t>華固</t>
  </si>
  <si>
    <t>益航</t>
  </si>
  <si>
    <t>長榮</t>
  </si>
  <si>
    <t>新興</t>
  </si>
  <si>
    <t>裕民</t>
  </si>
  <si>
    <t>榮運</t>
  </si>
  <si>
    <t>大榮</t>
  </si>
  <si>
    <t>陽明</t>
  </si>
  <si>
    <t>華航</t>
  </si>
  <si>
    <t>志信</t>
  </si>
  <si>
    <t>中航</t>
  </si>
  <si>
    <t>中櫃</t>
  </si>
  <si>
    <t>東森</t>
  </si>
  <si>
    <t>萬海</t>
  </si>
  <si>
    <t>山隆</t>
  </si>
  <si>
    <t>油電燃氣業</t>
  </si>
  <si>
    <t>台航</t>
  </si>
  <si>
    <t>長榮航</t>
  </si>
  <si>
    <t>萬企</t>
  </si>
  <si>
    <t>觀光事業</t>
  </si>
  <si>
    <t>華園</t>
  </si>
  <si>
    <t>國賓</t>
  </si>
  <si>
    <t>六福</t>
  </si>
  <si>
    <t>第一店</t>
  </si>
  <si>
    <t>晶華</t>
  </si>
  <si>
    <t>彰銀</t>
  </si>
  <si>
    <t>京城銀</t>
  </si>
  <si>
    <t>台中銀</t>
  </si>
  <si>
    <t>旺旺保</t>
  </si>
  <si>
    <t>華票</t>
  </si>
  <si>
    <t>中壽</t>
  </si>
  <si>
    <t>台產</t>
  </si>
  <si>
    <t>台壽保</t>
  </si>
  <si>
    <t>臺企銀</t>
  </si>
  <si>
    <t>高雄銀</t>
  </si>
  <si>
    <t>萬泰銀</t>
  </si>
  <si>
    <t>聯邦銀</t>
  </si>
  <si>
    <t>台開</t>
  </si>
  <si>
    <t>遠東銀</t>
  </si>
  <si>
    <t>大眾銀</t>
  </si>
  <si>
    <t>安泰銀</t>
  </si>
  <si>
    <t>新產</t>
  </si>
  <si>
    <t>中再保</t>
  </si>
  <si>
    <t>第一保</t>
  </si>
  <si>
    <t>統一證</t>
  </si>
  <si>
    <t>元富證</t>
  </si>
  <si>
    <t>華南金</t>
  </si>
  <si>
    <t>富邦金</t>
  </si>
  <si>
    <t>國泰金</t>
  </si>
  <si>
    <t>開發金</t>
  </si>
  <si>
    <t>玉山金</t>
  </si>
  <si>
    <t>元大金</t>
  </si>
  <si>
    <t>兆豐金</t>
  </si>
  <si>
    <t>台新金</t>
  </si>
  <si>
    <t>新光金</t>
  </si>
  <si>
    <t>國票金</t>
  </si>
  <si>
    <t>永豐金</t>
  </si>
  <si>
    <t>中信金</t>
  </si>
  <si>
    <t>第一金</t>
  </si>
  <si>
    <t>欣欣</t>
  </si>
  <si>
    <t>遠百</t>
  </si>
  <si>
    <t>匯僑</t>
  </si>
  <si>
    <t>三商行</t>
  </si>
  <si>
    <t>高林</t>
  </si>
  <si>
    <t>特力</t>
  </si>
  <si>
    <t>統領</t>
  </si>
  <si>
    <t>麗嬰房</t>
  </si>
  <si>
    <t>統一超</t>
  </si>
  <si>
    <t>農林</t>
  </si>
  <si>
    <t>潤泰全</t>
  </si>
  <si>
    <t>歐格</t>
  </si>
  <si>
    <t>健和興</t>
  </si>
  <si>
    <t>豐達科</t>
  </si>
  <si>
    <t>神基</t>
  </si>
  <si>
    <t>晶豪科</t>
  </si>
  <si>
    <t>大立光</t>
  </si>
  <si>
    <t>華立</t>
  </si>
  <si>
    <t>今皓</t>
  </si>
  <si>
    <t>晟銘電</t>
  </si>
  <si>
    <t>聯陽</t>
  </si>
  <si>
    <t>全漢</t>
  </si>
  <si>
    <t>嘉晶</t>
  </si>
  <si>
    <t>奇鋐</t>
  </si>
  <si>
    <t>同開</t>
  </si>
  <si>
    <t>亞光</t>
  </si>
  <si>
    <t>信邦</t>
  </si>
  <si>
    <t>憶聲</t>
  </si>
  <si>
    <t>星通</t>
  </si>
  <si>
    <t>禾伸堂</t>
  </si>
  <si>
    <t>盛達</t>
  </si>
  <si>
    <t>增你強</t>
  </si>
  <si>
    <t>零壹</t>
  </si>
  <si>
    <t>德律</t>
  </si>
  <si>
    <t>佰鴻</t>
  </si>
  <si>
    <t>偉訓</t>
  </si>
  <si>
    <t>威健</t>
  </si>
  <si>
    <t>聯詠</t>
  </si>
  <si>
    <t>智原</t>
  </si>
  <si>
    <t>文曄</t>
  </si>
  <si>
    <t>欣興</t>
  </si>
  <si>
    <t>全台</t>
  </si>
  <si>
    <t>遠見</t>
  </si>
  <si>
    <t>揚智</t>
  </si>
  <si>
    <t>晶技</t>
  </si>
  <si>
    <t>科風</t>
  </si>
  <si>
    <t>健鼎</t>
  </si>
  <si>
    <t>台灣大</t>
  </si>
  <si>
    <t>建碁</t>
  </si>
  <si>
    <t>訊舟</t>
  </si>
  <si>
    <t>益登</t>
  </si>
  <si>
    <t>和鑫</t>
  </si>
  <si>
    <t>鈺德</t>
  </si>
  <si>
    <t>力特</t>
  </si>
  <si>
    <t>夆典</t>
  </si>
  <si>
    <t>萬國</t>
  </si>
  <si>
    <t>蔚華科</t>
  </si>
  <si>
    <t>喬鼎</t>
  </si>
  <si>
    <t>立德</t>
  </si>
  <si>
    <t>華晶科</t>
  </si>
  <si>
    <t>銘異</t>
  </si>
  <si>
    <t>璨圓</t>
  </si>
  <si>
    <t>建漢</t>
  </si>
  <si>
    <t>日電貿</t>
  </si>
  <si>
    <t>聯傑</t>
  </si>
  <si>
    <t>一零四</t>
  </si>
  <si>
    <t>景碩</t>
  </si>
  <si>
    <t>全科</t>
  </si>
  <si>
    <t>晟鈦</t>
  </si>
  <si>
    <t>緯創</t>
  </si>
  <si>
    <t>勝德</t>
  </si>
  <si>
    <t>昇貿</t>
  </si>
  <si>
    <t>聯德</t>
  </si>
  <si>
    <t>閎暉</t>
  </si>
  <si>
    <t>宣昶</t>
  </si>
  <si>
    <t>奇偶</t>
  </si>
  <si>
    <t>新日興</t>
  </si>
  <si>
    <t>明泰</t>
  </si>
  <si>
    <t>新世紀</t>
  </si>
  <si>
    <t>玉晶光</t>
  </si>
  <si>
    <t>譁裕</t>
  </si>
  <si>
    <t>創意</t>
  </si>
  <si>
    <t>聯鈞</t>
  </si>
  <si>
    <t>華亞科</t>
  </si>
  <si>
    <t>群創</t>
  </si>
  <si>
    <t>誠研</t>
  </si>
  <si>
    <t>維熹</t>
  </si>
  <si>
    <t>揚明光</t>
  </si>
  <si>
    <t>昱晶</t>
  </si>
  <si>
    <t>華擎</t>
  </si>
  <si>
    <t>柏騰</t>
  </si>
  <si>
    <t>綠能</t>
  </si>
  <si>
    <t>台勝科</t>
  </si>
  <si>
    <t>嘉澤</t>
  </si>
  <si>
    <t>晶彩科</t>
  </si>
  <si>
    <t>誠創</t>
  </si>
  <si>
    <t>旭曜</t>
  </si>
  <si>
    <t>嘉威</t>
  </si>
  <si>
    <t>全智科</t>
  </si>
  <si>
    <t>昇陽科</t>
  </si>
  <si>
    <t>穎台</t>
  </si>
  <si>
    <t>新日光</t>
  </si>
  <si>
    <t>尚志</t>
  </si>
  <si>
    <t>通嘉</t>
  </si>
  <si>
    <t>力銘</t>
  </si>
  <si>
    <t>智易</t>
  </si>
  <si>
    <t>宏致</t>
  </si>
  <si>
    <t>谷崧</t>
  </si>
  <si>
    <t>碩天</t>
  </si>
  <si>
    <t>洋華</t>
  </si>
  <si>
    <t>健策</t>
  </si>
  <si>
    <t>大眾控</t>
  </si>
  <si>
    <t>大聯大</t>
  </si>
  <si>
    <t>佳醫</t>
  </si>
  <si>
    <t>雃博</t>
  </si>
  <si>
    <t>懷特</t>
  </si>
  <si>
    <t>旭富</t>
  </si>
  <si>
    <t>亞諾法</t>
  </si>
  <si>
    <t>炎洲</t>
  </si>
  <si>
    <t>如興</t>
  </si>
  <si>
    <t>東台</t>
  </si>
  <si>
    <t>瑞智</t>
  </si>
  <si>
    <t>信昌化</t>
  </si>
  <si>
    <t>遠傳</t>
  </si>
  <si>
    <t>正文</t>
  </si>
  <si>
    <t>訊連</t>
  </si>
  <si>
    <t>敦南</t>
  </si>
  <si>
    <t>中磊</t>
  </si>
  <si>
    <t>崇越</t>
  </si>
  <si>
    <t>瀚宇博</t>
  </si>
  <si>
    <t>松翰</t>
  </si>
  <si>
    <t>慧友</t>
  </si>
  <si>
    <t>建國</t>
  </si>
  <si>
    <t>遠雄</t>
  </si>
  <si>
    <t>順天</t>
  </si>
  <si>
    <t>鄉林</t>
  </si>
  <si>
    <t>皇鼎</t>
  </si>
  <si>
    <t>長虹</t>
  </si>
  <si>
    <t>遠雄港</t>
  </si>
  <si>
    <t>四維航</t>
  </si>
  <si>
    <t>群益證</t>
  </si>
  <si>
    <t>競國</t>
  </si>
  <si>
    <t>聚碩</t>
  </si>
  <si>
    <t>鎰勝</t>
  </si>
  <si>
    <t>彩晶</t>
  </si>
  <si>
    <t>迎廣</t>
  </si>
  <si>
    <t>輔祥</t>
  </si>
  <si>
    <t>上福</t>
  </si>
  <si>
    <t>悠克</t>
  </si>
  <si>
    <t>金橋</t>
  </si>
  <si>
    <t>富爾特</t>
  </si>
  <si>
    <t>亞翔</t>
  </si>
  <si>
    <t>柏承</t>
  </si>
  <si>
    <t>友勁</t>
  </si>
  <si>
    <t>勁永</t>
  </si>
  <si>
    <t>百一</t>
  </si>
  <si>
    <t>嘉聯益</t>
  </si>
  <si>
    <t>鈞寶</t>
  </si>
  <si>
    <t>華興</t>
  </si>
  <si>
    <t>捷泰</t>
  </si>
  <si>
    <t>凌華</t>
  </si>
  <si>
    <t>宏齊</t>
  </si>
  <si>
    <t>互億</t>
  </si>
  <si>
    <t>瑞儀</t>
  </si>
  <si>
    <t>大豐電</t>
  </si>
  <si>
    <t>豐藝</t>
  </si>
  <si>
    <t>精成科</t>
  </si>
  <si>
    <t>巨路</t>
  </si>
  <si>
    <t>帆宣</t>
  </si>
  <si>
    <t>佳必琪</t>
  </si>
  <si>
    <t>亞弘電</t>
  </si>
  <si>
    <t>盛群</t>
  </si>
  <si>
    <t>詮欣</t>
  </si>
  <si>
    <t>飛捷</t>
  </si>
  <si>
    <t>今國光</t>
  </si>
  <si>
    <t>聯茂</t>
  </si>
  <si>
    <t>和椿</t>
  </si>
  <si>
    <t>居易</t>
  </si>
  <si>
    <t>聚鼎</t>
  </si>
  <si>
    <t>天瀚</t>
  </si>
  <si>
    <t>光鼎</t>
  </si>
  <si>
    <t>華孚</t>
  </si>
  <si>
    <t>力成</t>
  </si>
  <si>
    <t>迅杰</t>
  </si>
  <si>
    <t>定穎</t>
  </si>
  <si>
    <t>矽格</t>
  </si>
  <si>
    <t>台郡</t>
  </si>
  <si>
    <t>同欣電</t>
  </si>
  <si>
    <t>宏正</t>
  </si>
  <si>
    <t>全國電</t>
  </si>
  <si>
    <t>康舒</t>
  </si>
  <si>
    <t>淳安</t>
  </si>
  <si>
    <t>啟碁</t>
  </si>
  <si>
    <t>立錡</t>
  </si>
  <si>
    <t>華上</t>
  </si>
  <si>
    <t>台塑化</t>
  </si>
  <si>
    <t>帝寶</t>
  </si>
  <si>
    <t>矽創</t>
  </si>
  <si>
    <t>尖點</t>
  </si>
  <si>
    <t>雷虎</t>
  </si>
  <si>
    <t>台虹</t>
  </si>
  <si>
    <t>南電</t>
  </si>
  <si>
    <t>長華</t>
  </si>
  <si>
    <t>陞泰</t>
  </si>
  <si>
    <t>致新</t>
  </si>
  <si>
    <t>華冠</t>
  </si>
  <si>
    <t>瀚荃</t>
  </si>
  <si>
    <t>凌巨</t>
  </si>
  <si>
    <t>華東</t>
  </si>
  <si>
    <t>至上</t>
  </si>
  <si>
    <t>福懋科</t>
  </si>
  <si>
    <t>達方</t>
  </si>
  <si>
    <t>無敵</t>
  </si>
  <si>
    <t>志超</t>
  </si>
  <si>
    <t>菱光</t>
  </si>
  <si>
    <t>富鼎</t>
  </si>
  <si>
    <t>羅昇</t>
  </si>
  <si>
    <t>台汽電</t>
  </si>
  <si>
    <t>新天地</t>
  </si>
  <si>
    <t>台火</t>
  </si>
  <si>
    <t>寶成</t>
  </si>
  <si>
    <t>大華</t>
  </si>
  <si>
    <t>統一實</t>
  </si>
  <si>
    <t>大台北</t>
  </si>
  <si>
    <t>豐泰</t>
  </si>
  <si>
    <t>櫻花</t>
  </si>
  <si>
    <t>偉聯</t>
  </si>
  <si>
    <t>美利達</t>
  </si>
  <si>
    <t>中保</t>
  </si>
  <si>
    <t>欣天然</t>
  </si>
  <si>
    <t>康那香</t>
  </si>
  <si>
    <t>巨大</t>
  </si>
  <si>
    <t>福興</t>
  </si>
  <si>
    <t>新保</t>
  </si>
  <si>
    <t>新海</t>
  </si>
  <si>
    <t>泰銘</t>
  </si>
  <si>
    <t>中視</t>
  </si>
  <si>
    <t>秋雨</t>
  </si>
  <si>
    <t>中聯資</t>
  </si>
  <si>
    <t>欣高</t>
  </si>
  <si>
    <t>中鼎</t>
  </si>
  <si>
    <t>成霖</t>
  </si>
  <si>
    <t>慶豐富</t>
  </si>
  <si>
    <t>全國</t>
  </si>
  <si>
    <t>百和</t>
  </si>
  <si>
    <t>宏全</t>
  </si>
  <si>
    <t>信義</t>
  </si>
  <si>
    <t>裕融</t>
  </si>
  <si>
    <t>茂順</t>
  </si>
  <si>
    <t>好樂迪</t>
  </si>
  <si>
    <t>新麗</t>
  </si>
  <si>
    <t>潤泰新</t>
  </si>
  <si>
    <t>佳龍</t>
  </si>
  <si>
    <t>世紀鋼</t>
  </si>
  <si>
    <t>上櫃</t>
  </si>
  <si>
    <t>恩得利</t>
  </si>
  <si>
    <t>台翰</t>
  </si>
  <si>
    <t>伸興</t>
  </si>
  <si>
    <t>濱川</t>
  </si>
  <si>
    <t>力肯</t>
  </si>
  <si>
    <t>新麥</t>
  </si>
  <si>
    <t>精剛</t>
  </si>
  <si>
    <t>台蠟</t>
  </si>
  <si>
    <t>南光</t>
  </si>
  <si>
    <t>生泰</t>
  </si>
  <si>
    <t>合世</t>
  </si>
  <si>
    <t>訊聯</t>
  </si>
  <si>
    <t>光洋科</t>
  </si>
  <si>
    <t>福盈科</t>
  </si>
  <si>
    <t>杏昌</t>
  </si>
  <si>
    <t>美時</t>
  </si>
  <si>
    <t>紅電醫</t>
  </si>
  <si>
    <t>寶利徠</t>
  </si>
  <si>
    <t>富喬</t>
  </si>
  <si>
    <t>唐榮</t>
  </si>
  <si>
    <t>鑫永銓</t>
  </si>
  <si>
    <t>大甲</t>
  </si>
  <si>
    <t>為升</t>
  </si>
  <si>
    <t>綠意</t>
  </si>
  <si>
    <t>台驊</t>
  </si>
  <si>
    <t>滿心</t>
  </si>
  <si>
    <t>泰偉</t>
  </si>
  <si>
    <t>李洲</t>
  </si>
  <si>
    <t>全域</t>
  </si>
  <si>
    <t>美磊</t>
  </si>
  <si>
    <t>協禧</t>
  </si>
  <si>
    <t>普格</t>
  </si>
  <si>
    <t>僑威</t>
  </si>
  <si>
    <t>網龍</t>
  </si>
  <si>
    <t>久大</t>
  </si>
  <si>
    <t>華義</t>
  </si>
  <si>
    <t>艾訊</t>
  </si>
  <si>
    <t>展成</t>
  </si>
  <si>
    <t>港建</t>
  </si>
  <si>
    <t>及成</t>
  </si>
  <si>
    <t>好德</t>
  </si>
  <si>
    <t>寶島極</t>
  </si>
  <si>
    <t>進階</t>
  </si>
  <si>
    <t>信億</t>
  </si>
  <si>
    <t>昇銳</t>
  </si>
  <si>
    <t>新揚科</t>
  </si>
  <si>
    <t>璟德</t>
  </si>
  <si>
    <t>精確</t>
  </si>
  <si>
    <t>景岳</t>
  </si>
  <si>
    <t>亞信</t>
  </si>
  <si>
    <t>天馳</t>
  </si>
  <si>
    <t>安茂</t>
  </si>
  <si>
    <t>和進</t>
  </si>
  <si>
    <t>樺晟</t>
  </si>
  <si>
    <t>志豐</t>
  </si>
  <si>
    <t>耀勝</t>
  </si>
  <si>
    <t>順達</t>
  </si>
  <si>
    <t>茂訊</t>
  </si>
  <si>
    <t>優群</t>
  </si>
  <si>
    <t>大學光</t>
  </si>
  <si>
    <t>倚強</t>
  </si>
  <si>
    <t>台嘉碩</t>
  </si>
  <si>
    <t>三顧</t>
  </si>
  <si>
    <t>至寶電</t>
  </si>
  <si>
    <t>原相</t>
  </si>
  <si>
    <t>金麗科</t>
  </si>
  <si>
    <t>錦明</t>
  </si>
  <si>
    <t>昱捷</t>
  </si>
  <si>
    <t>千如</t>
  </si>
  <si>
    <t>海灣科</t>
  </si>
  <si>
    <t>鑫創</t>
  </si>
  <si>
    <t>威剛</t>
  </si>
  <si>
    <t>欣銓</t>
  </si>
  <si>
    <t>台星科</t>
  </si>
  <si>
    <t>海德威</t>
  </si>
  <si>
    <t>宇環</t>
  </si>
  <si>
    <t>太普高</t>
  </si>
  <si>
    <t>廣寰科</t>
  </si>
  <si>
    <t>點晶</t>
  </si>
  <si>
    <t>宜特</t>
  </si>
  <si>
    <t>東浦</t>
  </si>
  <si>
    <t>遠翔科</t>
  </si>
  <si>
    <t>鈊象</t>
  </si>
  <si>
    <t>英濟</t>
  </si>
  <si>
    <t>杭特</t>
  </si>
  <si>
    <t>帛漢</t>
  </si>
  <si>
    <t>岱稜</t>
  </si>
  <si>
    <t>鼎天</t>
  </si>
  <si>
    <t>佳穎</t>
  </si>
  <si>
    <t>弘憶股</t>
  </si>
  <si>
    <t>斐成</t>
  </si>
  <si>
    <t>尼克森</t>
  </si>
  <si>
    <t>建舜電</t>
  </si>
  <si>
    <t>加百裕</t>
  </si>
  <si>
    <t>雙鴻</t>
  </si>
  <si>
    <t>旭品</t>
  </si>
  <si>
    <t>幸康</t>
  </si>
  <si>
    <t>泰谷</t>
  </si>
  <si>
    <t>律勝</t>
  </si>
  <si>
    <t>尚立</t>
  </si>
  <si>
    <t>先進光</t>
  </si>
  <si>
    <t>典範</t>
  </si>
  <si>
    <t>熱映</t>
  </si>
  <si>
    <t>崇越電</t>
  </si>
  <si>
    <t>旭軟</t>
  </si>
  <si>
    <t>漢科</t>
  </si>
  <si>
    <t>融程電</t>
  </si>
  <si>
    <t>長天</t>
  </si>
  <si>
    <t>哲固</t>
  </si>
  <si>
    <t>類比科</t>
  </si>
  <si>
    <t>利機</t>
  </si>
  <si>
    <t>益通</t>
  </si>
  <si>
    <t>晶睿</t>
  </si>
  <si>
    <t>由田</t>
  </si>
  <si>
    <t>祥業</t>
  </si>
  <si>
    <t>致振</t>
  </si>
  <si>
    <t>力致</t>
  </si>
  <si>
    <t>崧騰</t>
  </si>
  <si>
    <t>單井</t>
  </si>
  <si>
    <t>昇達科</t>
  </si>
  <si>
    <t>陽程</t>
  </si>
  <si>
    <t>環天科</t>
  </si>
  <si>
    <t>位速</t>
  </si>
  <si>
    <t>矽瑪</t>
  </si>
  <si>
    <t>能緹</t>
  </si>
  <si>
    <t>亞帝歐</t>
  </si>
  <si>
    <t>振維</t>
  </si>
  <si>
    <t>鴻翊</t>
  </si>
  <si>
    <t>宏森</t>
  </si>
  <si>
    <t>迎輝</t>
  </si>
  <si>
    <t>凡甲</t>
  </si>
  <si>
    <t>聚積</t>
  </si>
  <si>
    <t>先益</t>
  </si>
  <si>
    <t>堡達</t>
  </si>
  <si>
    <t>曜越</t>
  </si>
  <si>
    <t>西柏</t>
  </si>
  <si>
    <t>宇峻</t>
  </si>
  <si>
    <t>兆利</t>
  </si>
  <si>
    <t>世禾</t>
  </si>
  <si>
    <t>同致</t>
  </si>
  <si>
    <t>力積</t>
  </si>
  <si>
    <t>禾瑞亞</t>
  </si>
  <si>
    <t>頂晶科</t>
  </si>
  <si>
    <t>大塚</t>
  </si>
  <si>
    <t>泓格</t>
  </si>
  <si>
    <t>閎康</t>
  </si>
  <si>
    <t>鼎翰</t>
  </si>
  <si>
    <t>安可</t>
  </si>
  <si>
    <t>西勝</t>
  </si>
  <si>
    <t>精聯</t>
  </si>
  <si>
    <t>永日</t>
  </si>
  <si>
    <t>百略</t>
  </si>
  <si>
    <t>東洋</t>
  </si>
  <si>
    <t>邦特</t>
  </si>
  <si>
    <t>加捷</t>
  </si>
  <si>
    <t>濟生</t>
  </si>
  <si>
    <t>聯上</t>
  </si>
  <si>
    <t>健喬</t>
  </si>
  <si>
    <t>友華</t>
  </si>
  <si>
    <t>優盛</t>
  </si>
  <si>
    <t>晟德</t>
  </si>
  <si>
    <t>太醫</t>
  </si>
  <si>
    <t>天良</t>
  </si>
  <si>
    <t>中天</t>
  </si>
  <si>
    <t>聯合</t>
  </si>
  <si>
    <t>晶宇</t>
  </si>
  <si>
    <t>環泰</t>
  </si>
  <si>
    <t>信立</t>
  </si>
  <si>
    <t>勝昱</t>
  </si>
  <si>
    <t>世坤</t>
  </si>
  <si>
    <t>東隆興</t>
  </si>
  <si>
    <t>福大</t>
  </si>
  <si>
    <t>新昕纖</t>
  </si>
  <si>
    <t>飛寶</t>
  </si>
  <si>
    <t>美嘉電</t>
  </si>
  <si>
    <t>三圓</t>
  </si>
  <si>
    <t>金洲</t>
  </si>
  <si>
    <t>松懋</t>
  </si>
  <si>
    <t>光明</t>
  </si>
  <si>
    <t>利勤</t>
  </si>
  <si>
    <t>源恆</t>
  </si>
  <si>
    <t>金雨</t>
  </si>
  <si>
    <t>崇友</t>
  </si>
  <si>
    <t>高鋒</t>
  </si>
  <si>
    <t>福裕</t>
  </si>
  <si>
    <t>永彰</t>
  </si>
  <si>
    <t>方土霖</t>
  </si>
  <si>
    <t>江興鍛</t>
  </si>
  <si>
    <t>宏易</t>
  </si>
  <si>
    <t>協易機</t>
  </si>
  <si>
    <t>至興</t>
  </si>
  <si>
    <t>唐鋒</t>
  </si>
  <si>
    <t>中美聯</t>
  </si>
  <si>
    <t>美克能</t>
  </si>
  <si>
    <t>大恭</t>
  </si>
  <si>
    <t>磐亞</t>
  </si>
  <si>
    <t>永純</t>
  </si>
  <si>
    <t>南璋</t>
  </si>
  <si>
    <t>永捷</t>
  </si>
  <si>
    <t>大立</t>
  </si>
  <si>
    <t>德淵</t>
  </si>
  <si>
    <t>美琪瑪</t>
  </si>
  <si>
    <t>國精化</t>
  </si>
  <si>
    <t>熒茂</t>
  </si>
  <si>
    <t>聯光通</t>
  </si>
  <si>
    <t>台聯電</t>
  </si>
  <si>
    <t>前鼎</t>
  </si>
  <si>
    <t>新復興</t>
  </si>
  <si>
    <t>三星</t>
  </si>
  <si>
    <t>榮剛</t>
  </si>
  <si>
    <t>久陽</t>
  </si>
  <si>
    <t>強新</t>
  </si>
  <si>
    <t>建錩</t>
  </si>
  <si>
    <t>華祺</t>
  </si>
  <si>
    <t>松和</t>
  </si>
  <si>
    <t>富強</t>
  </si>
  <si>
    <t>凱衛</t>
  </si>
  <si>
    <t>力新</t>
  </si>
  <si>
    <t>漢康</t>
  </si>
  <si>
    <t>新鼎</t>
  </si>
  <si>
    <t>寶碩</t>
  </si>
  <si>
    <t>蒙恬</t>
  </si>
  <si>
    <t>凌網</t>
  </si>
  <si>
    <t>亞昕</t>
  </si>
  <si>
    <t>太欣</t>
  </si>
  <si>
    <t>鼎創達</t>
  </si>
  <si>
    <t>系統</t>
  </si>
  <si>
    <t>天剛</t>
  </si>
  <si>
    <t>寶島科</t>
  </si>
  <si>
    <t>世紀</t>
  </si>
  <si>
    <t>光聯</t>
  </si>
  <si>
    <t>凱美</t>
  </si>
  <si>
    <t>友銓</t>
  </si>
  <si>
    <t>漢磊</t>
  </si>
  <si>
    <t>華容</t>
  </si>
  <si>
    <t>建榮</t>
  </si>
  <si>
    <t>立衛</t>
  </si>
  <si>
    <t>天揚</t>
  </si>
  <si>
    <t>世界</t>
  </si>
  <si>
    <t>系通</t>
  </si>
  <si>
    <t>先豐</t>
  </si>
  <si>
    <t>鈺創</t>
  </si>
  <si>
    <t>台林</t>
  </si>
  <si>
    <t>佳總</t>
  </si>
  <si>
    <t>協益</t>
  </si>
  <si>
    <t>中光電</t>
  </si>
  <si>
    <t>合正</t>
  </si>
  <si>
    <t>金利</t>
  </si>
  <si>
    <t>捷元</t>
  </si>
  <si>
    <t>青雲</t>
  </si>
  <si>
    <t>應華</t>
  </si>
  <si>
    <t>力瑋</t>
  </si>
  <si>
    <t>中菲</t>
  </si>
  <si>
    <t>國眾</t>
  </si>
  <si>
    <t>台半</t>
  </si>
  <si>
    <t>振發</t>
  </si>
  <si>
    <t>達威</t>
  </si>
  <si>
    <t>東友</t>
  </si>
  <si>
    <t>高技</t>
  </si>
  <si>
    <t>均豪</t>
  </si>
  <si>
    <t>寶聯</t>
  </si>
  <si>
    <t>佶優</t>
  </si>
  <si>
    <t>訊利電</t>
  </si>
  <si>
    <t>宣德</t>
  </si>
  <si>
    <t>同協</t>
  </si>
  <si>
    <t>霖宏</t>
  </si>
  <si>
    <t>富驊</t>
  </si>
  <si>
    <t>泰林</t>
  </si>
  <si>
    <t>凱鈺</t>
  </si>
  <si>
    <t>聰泰</t>
  </si>
  <si>
    <t>德宏</t>
  </si>
  <si>
    <t>智冠</t>
  </si>
  <si>
    <t>統盟</t>
  </si>
  <si>
    <t>華韡</t>
  </si>
  <si>
    <t>中美晶</t>
  </si>
  <si>
    <t>通泰</t>
  </si>
  <si>
    <t>松普</t>
  </si>
  <si>
    <t>彩富</t>
  </si>
  <si>
    <t>同亨</t>
  </si>
  <si>
    <t>連展</t>
  </si>
  <si>
    <t>三聯</t>
  </si>
  <si>
    <t>凱崴</t>
  </si>
  <si>
    <t>和旺</t>
  </si>
  <si>
    <t>長鴻</t>
  </si>
  <si>
    <t>永信建</t>
  </si>
  <si>
    <t>德昌</t>
  </si>
  <si>
    <t>力麒</t>
  </si>
  <si>
    <t>三豐</t>
  </si>
  <si>
    <t>雙喜</t>
  </si>
  <si>
    <t>隆大</t>
  </si>
  <si>
    <t>力泰</t>
  </si>
  <si>
    <t>工信</t>
  </si>
  <si>
    <t>宏都</t>
  </si>
  <si>
    <t>志嘉</t>
  </si>
  <si>
    <t>台聯櫃</t>
  </si>
  <si>
    <t>陸海</t>
  </si>
  <si>
    <t>中連貨</t>
  </si>
  <si>
    <t>中菲行</t>
  </si>
  <si>
    <t>劍湖山</t>
  </si>
  <si>
    <t>亞都</t>
  </si>
  <si>
    <t>老爺知</t>
  </si>
  <si>
    <t>鳳凰</t>
  </si>
  <si>
    <t>日盛金</t>
  </si>
  <si>
    <t>德記</t>
  </si>
  <si>
    <t>全家</t>
  </si>
  <si>
    <t>寶雅</t>
  </si>
  <si>
    <t>南仁湖</t>
  </si>
  <si>
    <t>宏遠證</t>
  </si>
  <si>
    <t>康和證</t>
  </si>
  <si>
    <t>大展證</t>
  </si>
  <si>
    <t>大慶證</t>
  </si>
  <si>
    <t>大眾證</t>
  </si>
  <si>
    <t>群益期</t>
  </si>
  <si>
    <t>弘捷</t>
  </si>
  <si>
    <t>合邦</t>
  </si>
  <si>
    <t>創惟</t>
  </si>
  <si>
    <t>瑞傳</t>
  </si>
  <si>
    <t>華美</t>
  </si>
  <si>
    <t>亞元</t>
  </si>
  <si>
    <t>大宇資</t>
  </si>
  <si>
    <t>亞矽</t>
  </si>
  <si>
    <t>翔昇</t>
  </si>
  <si>
    <t>建達</t>
  </si>
  <si>
    <t>新普</t>
  </si>
  <si>
    <t>擎邦</t>
  </si>
  <si>
    <t>上奇</t>
  </si>
  <si>
    <t>業強</t>
  </si>
  <si>
    <t>廣運</t>
  </si>
  <si>
    <t>信音</t>
  </si>
  <si>
    <t>九豪</t>
  </si>
  <si>
    <t>普誠</t>
  </si>
  <si>
    <t>萬旭</t>
  </si>
  <si>
    <t>佳營</t>
  </si>
  <si>
    <t>茂達</t>
  </si>
  <si>
    <t>訊達</t>
  </si>
  <si>
    <t>振曜</t>
  </si>
  <si>
    <t>得利影</t>
  </si>
  <si>
    <t>耕興</t>
  </si>
  <si>
    <t>頎邦</t>
  </si>
  <si>
    <t>驊宏資</t>
  </si>
  <si>
    <t>撼訊</t>
  </si>
  <si>
    <t>晉倫</t>
  </si>
  <si>
    <t>順發</t>
  </si>
  <si>
    <t>禾昌</t>
  </si>
  <si>
    <t>欣技</t>
  </si>
  <si>
    <t>捷波</t>
  </si>
  <si>
    <t>華電網</t>
  </si>
  <si>
    <t>久正</t>
  </si>
  <si>
    <t>昱泉</t>
  </si>
  <si>
    <t>統振</t>
  </si>
  <si>
    <t>亞銳士</t>
  </si>
  <si>
    <t>信昌電</t>
  </si>
  <si>
    <t>安碁</t>
  </si>
  <si>
    <t>立敦</t>
  </si>
  <si>
    <t>達麗</t>
  </si>
  <si>
    <t>世仰</t>
  </si>
  <si>
    <t>橘子</t>
  </si>
  <si>
    <t>合晶</t>
  </si>
  <si>
    <t>關貿</t>
  </si>
  <si>
    <t>幃翔</t>
  </si>
  <si>
    <t>萬潤</t>
  </si>
  <si>
    <t>廣明</t>
  </si>
  <si>
    <t>萬泰</t>
  </si>
  <si>
    <t>育富</t>
  </si>
  <si>
    <t>凌泰</t>
  </si>
  <si>
    <t>海韻</t>
  </si>
  <si>
    <t>艾華</t>
  </si>
  <si>
    <t>雷科</t>
  </si>
  <si>
    <t>日揚</t>
  </si>
  <si>
    <t>慶生</t>
  </si>
  <si>
    <t>福登</t>
  </si>
  <si>
    <t>理銘</t>
  </si>
  <si>
    <t>精誠</t>
  </si>
  <si>
    <t>中探針</t>
  </si>
  <si>
    <t>豪勉</t>
  </si>
  <si>
    <t>富旺</t>
  </si>
  <si>
    <t>岳豐</t>
  </si>
  <si>
    <t>晉泰</t>
  </si>
  <si>
    <t>上揚</t>
  </si>
  <si>
    <t>旺矽</t>
  </si>
  <si>
    <t>茂綸</t>
  </si>
  <si>
    <t>全譜</t>
  </si>
  <si>
    <t>研通</t>
  </si>
  <si>
    <t>超眾</t>
  </si>
  <si>
    <t>系微</t>
  </si>
  <si>
    <t>旺玖</t>
  </si>
  <si>
    <t>高僑</t>
  </si>
  <si>
    <t>凌越</t>
  </si>
  <si>
    <t>驊訊</t>
  </si>
  <si>
    <t>勝麗</t>
  </si>
  <si>
    <t>松崗</t>
  </si>
  <si>
    <t>易通展</t>
  </si>
  <si>
    <t>茂迪</t>
  </si>
  <si>
    <t>立端</t>
  </si>
  <si>
    <t>臺龍</t>
  </si>
  <si>
    <t>淇譽電</t>
  </si>
  <si>
    <t>沛波</t>
  </si>
  <si>
    <t>宇加</t>
  </si>
  <si>
    <t>百徽</t>
  </si>
  <si>
    <t>久元</t>
  </si>
  <si>
    <t>普萊德</t>
  </si>
  <si>
    <t>德士通</t>
  </si>
  <si>
    <t>泰詠</t>
  </si>
  <si>
    <t>倍微</t>
  </si>
  <si>
    <t>台燿</t>
  </si>
  <si>
    <t>元山</t>
  </si>
  <si>
    <t>台表科</t>
  </si>
  <si>
    <t>胡連</t>
  </si>
  <si>
    <t>佳邦</t>
  </si>
  <si>
    <t>元隆</t>
  </si>
  <si>
    <t>良維</t>
  </si>
  <si>
    <t>沛亨</t>
  </si>
  <si>
    <t>迅德</t>
  </si>
  <si>
    <t>智基</t>
  </si>
  <si>
    <t>崴強</t>
  </si>
  <si>
    <t>惠光</t>
  </si>
  <si>
    <t>聚和</t>
  </si>
  <si>
    <t>富強鑫</t>
  </si>
  <si>
    <t>瀧澤科</t>
  </si>
  <si>
    <t>佑華</t>
  </si>
  <si>
    <t>光菱</t>
  </si>
  <si>
    <t>榮群</t>
  </si>
  <si>
    <t>九暘</t>
  </si>
  <si>
    <t>金山電</t>
  </si>
  <si>
    <t>蜜望實</t>
  </si>
  <si>
    <t>網家</t>
  </si>
  <si>
    <t>星雲</t>
  </si>
  <si>
    <t>德勝</t>
  </si>
  <si>
    <t>晶采</t>
  </si>
  <si>
    <t>廣積</t>
  </si>
  <si>
    <t>巨擘</t>
  </si>
  <si>
    <t>安國</t>
  </si>
  <si>
    <t>東捷</t>
  </si>
  <si>
    <t>志旭</t>
  </si>
  <si>
    <t>全達</t>
  </si>
  <si>
    <t>元太</t>
  </si>
  <si>
    <t>豐聲</t>
  </si>
  <si>
    <t>鉅橡</t>
  </si>
  <si>
    <t>伍豐</t>
  </si>
  <si>
    <t>冠華</t>
  </si>
  <si>
    <t>誠遠</t>
  </si>
  <si>
    <t>奧斯特</t>
  </si>
  <si>
    <t>瑞穎</t>
  </si>
  <si>
    <t>巨虹</t>
  </si>
  <si>
    <t>福華</t>
  </si>
  <si>
    <t>宏捷科</t>
  </si>
  <si>
    <t>品安</t>
  </si>
  <si>
    <t>翔名</t>
  </si>
  <si>
    <t>建暐</t>
  </si>
  <si>
    <t>保銳</t>
  </si>
  <si>
    <t>擎亞</t>
  </si>
  <si>
    <t>大世科</t>
  </si>
  <si>
    <t>大億科</t>
  </si>
  <si>
    <t>博大</t>
  </si>
  <si>
    <t>立碁</t>
  </si>
  <si>
    <t>振樺電</t>
  </si>
  <si>
    <t>越峰</t>
  </si>
  <si>
    <t>加高</t>
  </si>
  <si>
    <t>精星</t>
  </si>
  <si>
    <t>勤誠</t>
  </si>
  <si>
    <t>新漢</t>
  </si>
  <si>
    <t>華宏</t>
  </si>
  <si>
    <t>朋程</t>
  </si>
  <si>
    <t>中日新</t>
  </si>
  <si>
    <t>商丞</t>
  </si>
  <si>
    <t>英格爾</t>
  </si>
  <si>
    <t>泰藝</t>
  </si>
  <si>
    <t>群聯</t>
  </si>
  <si>
    <t>友信</t>
  </si>
  <si>
    <t>千附</t>
  </si>
  <si>
    <t>金益鼎</t>
  </si>
  <si>
    <t>裕國</t>
  </si>
  <si>
    <t>花王</t>
  </si>
  <si>
    <t>欣雄</t>
  </si>
  <si>
    <t>光隆</t>
  </si>
  <si>
    <t>欣泰</t>
  </si>
  <si>
    <t>沈氏</t>
  </si>
  <si>
    <t>時報</t>
  </si>
  <si>
    <t>大田</t>
  </si>
  <si>
    <t>偉盟</t>
  </si>
  <si>
    <t>北基</t>
  </si>
  <si>
    <t>鉅明</t>
  </si>
  <si>
    <t>富堡</t>
  </si>
  <si>
    <t>青鋼</t>
  </si>
  <si>
    <t>大汽電</t>
  </si>
  <si>
    <t>宏大</t>
  </si>
  <si>
    <t>愛地雅</t>
  </si>
  <si>
    <t>邦泰</t>
  </si>
  <si>
    <t>國統</t>
  </si>
  <si>
    <t>合騏</t>
  </si>
  <si>
    <t>明安</t>
  </si>
  <si>
    <t>關中</t>
  </si>
  <si>
    <t>森鉅</t>
  </si>
  <si>
    <t>高力</t>
  </si>
  <si>
    <t>琉園</t>
  </si>
  <si>
    <t>萬國通</t>
  </si>
  <si>
    <t>皇田</t>
  </si>
  <si>
    <t>邁達康</t>
  </si>
  <si>
    <t>有益</t>
  </si>
  <si>
    <t>可用資料來源清單</t>
  </si>
  <si>
    <t>證券公司</t>
  </si>
  <si>
    <t>資料網址</t>
  </si>
  <si>
    <t>完整網址</t>
  </si>
  <si>
    <t>TYPE</t>
  </si>
  <si>
    <t>國泰證券</t>
  </si>
  <si>
    <t>demand.polaris.com.tw</t>
  </si>
  <si>
    <t>日盛證券</t>
  </si>
  <si>
    <t>jsjustweb.jihsun.com.tw</t>
  </si>
  <si>
    <t>太平洋證券</t>
  </si>
  <si>
    <t>nettrade.moneydj.com</t>
  </si>
  <si>
    <t>合作金庫證券</t>
  </si>
  <si>
    <t>tcb.moneydj.com</t>
  </si>
  <si>
    <t>.djhtm</t>
  </si>
  <si>
    <t>永豐金證券</t>
  </si>
  <si>
    <t>兆豐證券</t>
  </si>
  <si>
    <t>www.emega.com.tw</t>
  </si>
  <si>
    <t>富邦證券</t>
  </si>
  <si>
    <t>djfubonholdingfund.fbs.com.tw</t>
  </si>
  <si>
    <t>統一證券</t>
  </si>
  <si>
    <t>pscnetinvest.moneydj.com</t>
  </si>
  <si>
    <t>殖利率</t>
  </si>
  <si>
    <t>稅額扣抵率</t>
  </si>
  <si>
    <t>2011年</t>
  </si>
  <si>
    <t>2010年</t>
  </si>
  <si>
    <t>2009年</t>
  </si>
  <si>
    <t>101.3Q</t>
  </si>
  <si>
    <t>101.2Q</t>
  </si>
  <si>
    <t>102.1Q</t>
  </si>
  <si>
    <t>101.4Q</t>
  </si>
  <si>
    <t>2012年</t>
  </si>
  <si>
    <t>102.3Q</t>
  </si>
  <si>
    <t>102.2Q</t>
  </si>
  <si>
    <t>其他業</t>
  </si>
  <si>
    <t>建材營造業</t>
  </si>
  <si>
    <t>和康生</t>
  </si>
  <si>
    <t>宅配通</t>
  </si>
  <si>
    <t>F-淘帝</t>
  </si>
  <si>
    <t>泰碩</t>
  </si>
  <si>
    <t>F-東明</t>
  </si>
  <si>
    <t>F-矽力</t>
  </si>
  <si>
    <t>易福</t>
  </si>
  <si>
    <t>精威</t>
  </si>
  <si>
    <t>易飛網</t>
  </si>
  <si>
    <t>神準</t>
  </si>
  <si>
    <t>永昕</t>
  </si>
  <si>
    <t>強生</t>
  </si>
  <si>
    <t>華研</t>
  </si>
  <si>
    <t>報表別</t>
  </si>
  <si>
    <t>合併</t>
  </si>
  <si>
    <t>F-綠悅</t>
  </si>
  <si>
    <t>個別</t>
  </si>
  <si>
    <t>F-勝悅</t>
  </si>
  <si>
    <t>F*太景</t>
  </si>
  <si>
    <t>緯軟</t>
  </si>
  <si>
    <t>F*AS</t>
  </si>
  <si>
    <t>數字</t>
  </si>
  <si>
    <t>dj.mybank.com.tw</t>
  </si>
  <si>
    <t>元大寶來證券</t>
  </si>
  <si>
    <t>玉山證券</t>
  </si>
  <si>
    <t>www.esunsec.com.tw</t>
  </si>
  <si>
    <t>大眾證券</t>
  </si>
  <si>
    <t>web.tcsc.com.tw</t>
  </si>
  <si>
    <t>KGI</t>
  </si>
  <si>
    <t>kgieworld.moneydj.com</t>
  </si>
  <si>
    <t>just.honsec.com.tw</t>
  </si>
  <si>
    <t>大鼎</t>
  </si>
  <si>
    <t>ycsc.moneydj.com</t>
  </si>
  <si>
    <t>康和</t>
  </si>
  <si>
    <t>easyfun.concords.com.tw</t>
  </si>
  <si>
    <t>德信</t>
  </si>
  <si>
    <t>web1.rsc.com.tw</t>
  </si>
  <si>
    <t>中國信託</t>
  </si>
  <si>
    <t>www.win168.com.tw</t>
  </si>
  <si>
    <t>華南永昌</t>
  </si>
  <si>
    <t>just2.entrust.com.tw</t>
  </si>
  <si>
    <t>102.4Q</t>
  </si>
  <si>
    <t>stockchannel.sinotrade.com.tw</t>
  </si>
  <si>
    <t>2013年</t>
  </si>
  <si>
    <t>網址</t>
  </si>
  <si>
    <t>報表別</t>
  </si>
  <si>
    <t>代號</t>
  </si>
  <si>
    <t>sod.nsc.com.tw</t>
  </si>
  <si>
    <t>永豐金證券2</t>
  </si>
  <si>
    <t>財務比例(103.1Q)</t>
  </si>
  <si>
    <t>獲利能力(103.1Q)</t>
  </si>
  <si>
    <t>股本(億, 台幣)</t>
  </si>
  <si>
    <t>103.1Q</t>
  </si>
  <si>
    <t>年</t>
  </si>
  <si>
    <t>Q</t>
  </si>
  <si>
    <t>元</t>
  </si>
  <si>
    <t>持有</t>
  </si>
  <si>
    <t>NAV$</t>
  </si>
  <si>
    <t>EPS$</t>
  </si>
  <si>
    <t>股息$</t>
  </si>
  <si>
    <t>PER</t>
  </si>
  <si>
    <t>股價$</t>
  </si>
  <si>
    <t>年數</t>
  </si>
  <si>
    <t>價格</t>
  </si>
  <si>
    <t>最近一次EPS</t>
  </si>
  <si>
    <t>預估全年EPS(打</t>
  </si>
  <si>
    <t>折)</t>
  </si>
  <si>
    <t>每股淨值</t>
  </si>
  <si>
    <t>年  的ROE</t>
  </si>
  <si>
    <t>全年  EPS</t>
  </si>
  <si>
    <t>元  配股息</t>
  </si>
  <si>
    <t>從現在至前</t>
  </si>
  <si>
    <r>
      <t>年</t>
    </r>
    <r>
      <rPr>
        <sz val="10"/>
        <rFont val="Arial"/>
        <family val="2"/>
      </rPr>
      <t>ROE</t>
    </r>
  </si>
  <si>
    <t>之後為</t>
  </si>
  <si>
    <t>年 配息率</t>
  </si>
  <si>
    <t>年配息率</t>
  </si>
  <si>
    <t>預期ROE</t>
  </si>
  <si>
    <t>預期配息率</t>
  </si>
  <si>
    <r>
      <t>報酬</t>
    </r>
    <r>
      <rPr>
        <sz val="10"/>
        <rFont val="Arial"/>
        <family val="2"/>
      </rPr>
      <t>%</t>
    </r>
  </si>
  <si>
    <t>預期報酬率</t>
  </si>
  <si>
    <t>財務預測103</t>
  </si>
  <si>
    <t>網址</t>
  </si>
  <si>
    <t>報表別</t>
  </si>
  <si>
    <t>代號</t>
  </si>
  <si>
    <t>群益金鼎證02-27023999</t>
  </si>
  <si>
    <t xml:space="preserve">中碳 (1723)  基本資料  </t>
  </si>
  <si>
    <t>78/02/03</t>
  </si>
  <si>
    <t>87/11/27</t>
  </si>
  <si>
    <t>鍾樂民</t>
  </si>
  <si>
    <t>李建明</t>
  </si>
  <si>
    <t>方明達</t>
  </si>
  <si>
    <t>07-3383515</t>
  </si>
  <si>
    <t>http://www.cscc.com.tw</t>
  </si>
  <si>
    <t>高雄市前鎮區成功二路88號25樓</t>
  </si>
  <si>
    <t>中碳(1723)</t>
  </si>
  <si>
    <t>操作說明：</t>
  </si>
  <si>
    <t>1. 輸入公司代號後，按下  Enter 鍵程式會自動抓取相關資料並更新</t>
  </si>
  <si>
    <r>
      <t>3. 若覺得公司未來應該會變得比較差，同時按住 Ctrl 鍵 + W 鍵：程式會自動以儲存格 [C9] 取得的 ROE 取代 儲存格 [E10] ，[G10] 則會是 [C9] 的值</t>
    </r>
    <r>
      <rPr>
        <b/>
        <sz val="12"/>
        <color indexed="17"/>
        <rFont val="新細明體"/>
        <family val="1"/>
      </rPr>
      <t>再減 2</t>
    </r>
  </si>
  <si>
    <r>
      <t>2. 若覺得公司未來應該會變得比較好，同時按住 Ctrl 鍵 + B 鍵：程式會自動以儲存格 [C9] 取得的 ROE 取代 儲存格 [E10] ，[G10] 則會是 [C9] 的值</t>
    </r>
    <r>
      <rPr>
        <b/>
        <sz val="12"/>
        <color indexed="10"/>
        <rFont val="新細明體"/>
        <family val="1"/>
      </rPr>
      <t>再加 2</t>
    </r>
  </si>
  <si>
    <t>4. 若覺得公司未來將維持一致水準，同時按住 Ctrl 鍵 + R 鍵：程式會自動以儲存格 [C9] 取得的 ROE 取代 儲存格 [E10]、[G10]</t>
  </si>
  <si>
    <t>5. 可以自行更改紅框黃底處的數值，以假設各種情況</t>
  </si>
  <si>
    <t>感謝 Tivo 老師犧牲自己的時間將此功能達到自動化</t>
  </si>
  <si>
    <t>最近交易日:07/03   市值單位:百萬</t>
  </si>
  <si>
    <t>投資報酬率(07/03)</t>
  </si>
  <si>
    <t>投資風險(07/03)</t>
  </si>
  <si>
    <t>煤焦油系列53.23%、輕油提純38.02%、焦碳8.75% (2013年)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</si>
</sst>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yyyy\-mm"/>
    <numFmt numFmtId="183" formatCode="#,##0_ "/>
    <numFmt numFmtId="184" formatCode="0.0_ "/>
    <numFmt numFmtId="185" formatCode="0.00_ "/>
    <numFmt numFmtId="186" formatCode="0_ "/>
    <numFmt numFmtId="187" formatCode="0.00_);[Red]\(0.00\)"/>
    <numFmt numFmtId="188" formatCode="0.0%"/>
    <numFmt numFmtId="189" formatCode="0.0000_);[Red]\(0.0000\)"/>
    <numFmt numFmtId="190" formatCode="#,##0_);[Red]\(#,##0\)"/>
    <numFmt numFmtId="191" formatCode="#,##0.00_);[Red]\(#,##0.00\)"/>
    <numFmt numFmtId="192" formatCode="#&quot;年&quot;"/>
    <numFmt numFmtId="193" formatCode="#,##0.0_);[Red]\(#,##0.0\)"/>
    <numFmt numFmtId="194" formatCode="_-* #,##0.0_-;\-* #,##0.0_-;_-* &quot;-&quot;??_-;_-@_-"/>
    <numFmt numFmtId="195" formatCode="yyyy/mm/dd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m&quot;月&quot;d&quot;日&quot;"/>
    <numFmt numFmtId="200" formatCode="0&quot;年&quot;"/>
    <numFmt numFmtId="201" formatCode="0.00_ ;[Red]\-0.00\ "/>
    <numFmt numFmtId="202" formatCode="#,##0.00_ ;[Red]\-#,##0.00\ "/>
    <numFmt numFmtId="203" formatCode="#,##0.0_ ;[Red]\-#,##0.0\ "/>
    <numFmt numFmtId="204" formatCode="#,##0_ ;[Red]\-#,##0\ "/>
    <numFmt numFmtId="205" formatCode="0.0%;[Red]\-0.0%"/>
    <numFmt numFmtId="206" formatCode="mmm\-yyyy"/>
    <numFmt numFmtId="207" formatCode="[$-404]g/&quot;通&quot;&quot;用&quot;&quot;格&quot;&quot;式&quot;"/>
    <numFmt numFmtId="208" formatCode="0.000_ "/>
    <numFmt numFmtId="209" formatCode="0;_렀"/>
    <numFmt numFmtId="210" formatCode="0;_谀"/>
    <numFmt numFmtId="211" formatCode="0.0;_谀"/>
    <numFmt numFmtId="212" formatCode="_-* #,##0_-;\-* #,##0_-;_-* &quot;-&quot;??_-;_-@_-"/>
    <numFmt numFmtId="213" formatCode="0.00%;[Red]\-0.00%"/>
    <numFmt numFmtId="214" formatCode="#,##0.0_);\(#,##0.0\)"/>
    <numFmt numFmtId="215" formatCode="#,##0.00_);\(#,##0.00\)"/>
    <numFmt numFmtId="216" formatCode="#,##0.0;\-#,##0.0"/>
    <numFmt numFmtId="217" formatCode="[$€-2]\ #,##0.00_);[Red]\([$€-2]\ #,##0.00\)"/>
  </numFmts>
  <fonts count="72">
    <font>
      <sz val="12"/>
      <name val="新細明體"/>
      <family val="1"/>
    </font>
    <font>
      <sz val="9"/>
      <name val="新細明體"/>
      <family val="1"/>
    </font>
    <font>
      <sz val="9"/>
      <name val="Tahoma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1"/>
      <name val="新細明體"/>
      <family val="1"/>
    </font>
    <font>
      <sz val="9"/>
      <color indexed="9"/>
      <name val="新細明體"/>
      <family val="1"/>
    </font>
    <font>
      <b/>
      <sz val="11"/>
      <name val="Tahoma"/>
      <family val="2"/>
    </font>
    <font>
      <sz val="10"/>
      <name val="Tahoma"/>
      <family val="2"/>
    </font>
    <font>
      <sz val="10"/>
      <name val="新細明體"/>
      <family val="1"/>
    </font>
    <font>
      <sz val="10"/>
      <name val="微軟正黑體"/>
      <family val="2"/>
    </font>
    <font>
      <b/>
      <sz val="12"/>
      <name val="Arial"/>
      <family val="2"/>
    </font>
    <font>
      <b/>
      <sz val="12"/>
      <name val="微軟正黑體"/>
      <family val="2"/>
    </font>
    <font>
      <b/>
      <sz val="11"/>
      <name val="微軟正黑體"/>
      <family val="2"/>
    </font>
    <font>
      <b/>
      <sz val="11"/>
      <name val="Arial"/>
      <family val="2"/>
    </font>
    <font>
      <sz val="11"/>
      <name val="微軟正黑體"/>
      <family val="2"/>
    </font>
    <font>
      <b/>
      <sz val="12"/>
      <color indexed="12"/>
      <name val="微軟正黑體"/>
      <family val="2"/>
    </font>
    <font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u val="single"/>
      <sz val="11"/>
      <color indexed="12"/>
      <name val="Arial"/>
      <family val="2"/>
    </font>
    <font>
      <sz val="12"/>
      <name val="微軟正黑體"/>
      <family val="2"/>
    </font>
    <font>
      <sz val="11"/>
      <color indexed="10"/>
      <name val="微軟正黑體"/>
      <family val="2"/>
    </font>
    <font>
      <sz val="12"/>
      <color indexed="10"/>
      <name val="微軟正黑體"/>
      <family val="2"/>
    </font>
    <font>
      <sz val="10"/>
      <color indexed="12"/>
      <name val="新細明體"/>
      <family val="1"/>
    </font>
    <font>
      <sz val="11"/>
      <color indexed="17"/>
      <name val="Courier New"/>
      <family val="3"/>
    </font>
    <font>
      <sz val="11"/>
      <color indexed="20"/>
      <name val="Courier New"/>
      <family val="3"/>
    </font>
    <font>
      <sz val="18"/>
      <color indexed="8"/>
      <name val="標楷體"/>
      <family val="4"/>
    </font>
    <font>
      <sz val="10"/>
      <name val="細明體"/>
      <family val="3"/>
    </font>
    <font>
      <sz val="10"/>
      <name val="Arial"/>
      <family val="2"/>
    </font>
    <font>
      <sz val="10"/>
      <color indexed="8"/>
      <name val="新細明體"/>
      <family val="1"/>
    </font>
    <font>
      <sz val="10"/>
      <color indexed="10"/>
      <name val="Arial"/>
      <family val="2"/>
    </font>
    <font>
      <sz val="10"/>
      <color indexed="56"/>
      <name val="Arial"/>
      <family val="2"/>
    </font>
    <font>
      <sz val="11"/>
      <name val="新細明體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新細明體"/>
      <family val="1"/>
    </font>
    <font>
      <b/>
      <sz val="10"/>
      <color indexed="10"/>
      <name val="微軟正黑體"/>
      <family val="2"/>
    </font>
    <font>
      <b/>
      <sz val="12"/>
      <color indexed="17"/>
      <name val="新細明體"/>
      <family val="1"/>
    </font>
    <font>
      <b/>
      <sz val="12"/>
      <color indexed="10"/>
      <name val="新細明體"/>
      <family val="1"/>
    </font>
    <font>
      <u val="single"/>
      <sz val="22"/>
      <color indexed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0" fillId="0" borderId="0">
      <alignment/>
      <protection/>
    </xf>
    <xf numFmtId="0" fontId="1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0" fontId="59" fillId="20" borderId="0" applyNumberFormat="0" applyBorder="0" applyAlignment="0" applyProtection="0"/>
    <xf numFmtId="0" fontId="18" fillId="4" borderId="0" applyNumberFormat="0" applyBorder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29" borderId="2" applyNumberFormat="0" applyAlignment="0" applyProtection="0"/>
    <xf numFmtId="0" fontId="68" fillId="21" borderId="8" applyNumberFormat="0" applyAlignment="0" applyProtection="0"/>
    <xf numFmtId="0" fontId="69" fillId="30" borderId="9" applyNumberFormat="0" applyAlignment="0" applyProtection="0"/>
    <xf numFmtId="0" fontId="70" fillId="31" borderId="0" applyNumberFormat="0" applyBorder="0" applyAlignment="0" applyProtection="0"/>
    <xf numFmtId="0" fontId="19" fillId="3" borderId="0" applyNumberFormat="0" applyBorder="0" applyAlignment="0" applyProtection="0"/>
    <xf numFmtId="0" fontId="26" fillId="3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32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33">
      <alignment/>
      <protection/>
    </xf>
    <xf numFmtId="195" fontId="2" fillId="0" borderId="0" xfId="33" applyNumberFormat="1" applyFont="1" applyAlignment="1">
      <alignment horizontal="center"/>
      <protection/>
    </xf>
    <xf numFmtId="0" fontId="2" fillId="0" borderId="0" xfId="33" applyFont="1">
      <alignment/>
      <protection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4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34" borderId="0" xfId="0" applyFont="1" applyFill="1" applyAlignment="1">
      <alignment horizontal="center" vertical="center"/>
    </xf>
    <xf numFmtId="0" fontId="8" fillId="35" borderId="0" xfId="33" applyFont="1" applyFill="1" applyAlignment="1">
      <alignment vertical="center"/>
      <protection/>
    </xf>
    <xf numFmtId="195" fontId="8" fillId="0" borderId="0" xfId="33" applyNumberFormat="1" applyFont="1" applyAlignment="1">
      <alignment vertical="center"/>
      <protection/>
    </xf>
    <xf numFmtId="0" fontId="9" fillId="0" borderId="0" xfId="33" applyFont="1" applyAlignment="1">
      <alignment vertical="center"/>
      <protection/>
    </xf>
    <xf numFmtId="0" fontId="9" fillId="0" borderId="0" xfId="33" applyFont="1" applyAlignment="1">
      <alignment horizontal="center" vertical="center"/>
      <protection/>
    </xf>
    <xf numFmtId="0" fontId="0" fillId="0" borderId="0" xfId="33" applyAlignment="1">
      <alignment horizontal="center"/>
      <protection/>
    </xf>
    <xf numFmtId="0" fontId="12" fillId="4" borderId="11" xfId="0" applyFont="1" applyFill="1" applyBorder="1" applyAlignment="1">
      <alignment horizontal="center" vertical="center"/>
    </xf>
    <xf numFmtId="0" fontId="20" fillId="33" borderId="11" xfId="49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190" fontId="15" fillId="0" borderId="11" xfId="0" applyNumberFormat="1" applyFont="1" applyFill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15" fillId="32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16" fillId="36" borderId="16" xfId="0" applyFont="1" applyFill="1" applyBorder="1" applyAlignment="1">
      <alignment vertical="center"/>
    </xf>
    <xf numFmtId="0" fontId="16" fillId="36" borderId="10" xfId="0" applyFont="1" applyFill="1" applyBorder="1" applyAlignment="1">
      <alignment vertical="center"/>
    </xf>
    <xf numFmtId="0" fontId="12" fillId="36" borderId="10" xfId="0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 vertical="center"/>
    </xf>
    <xf numFmtId="185" fontId="21" fillId="0" borderId="11" xfId="0" applyNumberFormat="1" applyFont="1" applyBorder="1" applyAlignment="1">
      <alignment vertical="center"/>
    </xf>
    <xf numFmtId="184" fontId="21" fillId="0" borderId="11" xfId="0" applyNumberFormat="1" applyFont="1" applyBorder="1" applyAlignment="1">
      <alignment vertical="center"/>
    </xf>
    <xf numFmtId="203" fontId="21" fillId="0" borderId="11" xfId="0" applyNumberFormat="1" applyFont="1" applyBorder="1" applyAlignment="1">
      <alignment vertical="center"/>
    </xf>
    <xf numFmtId="211" fontId="21" fillId="0" borderId="11" xfId="0" applyNumberFormat="1" applyFont="1" applyBorder="1" applyAlignment="1">
      <alignment vertical="center"/>
    </xf>
    <xf numFmtId="212" fontId="21" fillId="0" borderId="11" xfId="35" applyNumberFormat="1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3" fillId="0" borderId="14" xfId="0" applyFont="1" applyBorder="1" applyAlignment="1">
      <alignment vertical="center"/>
    </xf>
    <xf numFmtId="0" fontId="6" fillId="37" borderId="0" xfId="33" applyFont="1" applyFill="1" applyAlignment="1">
      <alignment horizontal="center" vertical="top"/>
      <protection/>
    </xf>
    <xf numFmtId="195" fontId="6" fillId="38" borderId="0" xfId="33" applyNumberFormat="1" applyFont="1" applyFill="1" applyAlignment="1">
      <alignment horizontal="center" vertical="top"/>
      <protection/>
    </xf>
    <xf numFmtId="0" fontId="6" fillId="38" borderId="0" xfId="33" applyFont="1" applyFill="1" applyAlignment="1">
      <alignment horizontal="center" vertical="top"/>
      <protection/>
    </xf>
    <xf numFmtId="0" fontId="24" fillId="0" borderId="0" xfId="33" applyFont="1" applyAlignment="1">
      <alignment horizontal="center" vertical="center"/>
      <protection/>
    </xf>
    <xf numFmtId="3" fontId="15" fillId="0" borderId="0" xfId="0" applyNumberFormat="1" applyFont="1" applyAlignment="1">
      <alignment vertical="center"/>
    </xf>
    <xf numFmtId="10" fontId="15" fillId="0" borderId="0" xfId="0" applyNumberFormat="1" applyFont="1" applyAlignment="1">
      <alignment vertical="center"/>
    </xf>
    <xf numFmtId="9" fontId="15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14" fontId="15" fillId="0" borderId="0" xfId="0" applyNumberFormat="1" applyFont="1" applyAlignment="1">
      <alignment vertical="center"/>
    </xf>
    <xf numFmtId="0" fontId="15" fillId="4" borderId="11" xfId="0" applyFont="1" applyFill="1" applyBorder="1" applyAlignment="1">
      <alignment vertical="center"/>
    </xf>
    <xf numFmtId="3" fontId="15" fillId="4" borderId="11" xfId="0" applyNumberFormat="1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28" fillId="0" borderId="0" xfId="34" applyFont="1" applyAlignment="1" applyProtection="1">
      <alignment horizontal="right" vertical="center"/>
      <protection/>
    </xf>
    <xf numFmtId="0" fontId="17" fillId="0" borderId="0" xfId="34">
      <alignment vertical="center"/>
      <protection/>
    </xf>
    <xf numFmtId="0" fontId="30" fillId="0" borderId="0" xfId="34" applyFont="1">
      <alignment vertical="center"/>
      <protection/>
    </xf>
    <xf numFmtId="0" fontId="28" fillId="0" borderId="0" xfId="34" applyFont="1" applyAlignment="1" applyProtection="1">
      <alignment horizontal="left" vertical="center"/>
      <protection/>
    </xf>
    <xf numFmtId="2" fontId="30" fillId="0" borderId="0" xfId="34" applyNumberFormat="1" applyFont="1">
      <alignment vertical="center"/>
      <protection/>
    </xf>
    <xf numFmtId="0" fontId="28" fillId="0" borderId="0" xfId="34" applyFont="1" applyFill="1" applyAlignment="1" applyProtection="1">
      <alignment horizontal="left" vertical="center"/>
      <protection/>
    </xf>
    <xf numFmtId="0" fontId="9" fillId="0" borderId="0" xfId="35" applyNumberFormat="1" applyFont="1" applyBorder="1" applyAlignment="1" applyProtection="1">
      <alignment vertical="center"/>
      <protection/>
    </xf>
    <xf numFmtId="37" fontId="29" fillId="0" borderId="0" xfId="34" applyNumberFormat="1" applyFont="1" applyBorder="1" applyProtection="1">
      <alignment vertical="center"/>
      <protection/>
    </xf>
    <xf numFmtId="39" fontId="29" fillId="0" borderId="0" xfId="34" applyNumberFormat="1" applyFont="1" applyBorder="1" applyProtection="1">
      <alignment vertical="center"/>
      <protection/>
    </xf>
    <xf numFmtId="0" fontId="28" fillId="0" borderId="0" xfId="34" applyFont="1" applyFill="1" applyAlignment="1" applyProtection="1">
      <alignment horizontal="right" vertical="center"/>
      <protection/>
    </xf>
    <xf numFmtId="37" fontId="29" fillId="0" borderId="18" xfId="34" applyNumberFormat="1" applyFont="1" applyBorder="1" applyProtection="1">
      <alignment vertical="center"/>
      <protection/>
    </xf>
    <xf numFmtId="0" fontId="17" fillId="0" borderId="0" xfId="34" applyProtection="1">
      <alignment vertical="center"/>
      <protection/>
    </xf>
    <xf numFmtId="9" fontId="29" fillId="0" borderId="0" xfId="43" applyFont="1" applyBorder="1" applyAlignment="1" applyProtection="1">
      <alignment vertical="center"/>
      <protection/>
    </xf>
    <xf numFmtId="0" fontId="28" fillId="0" borderId="0" xfId="34" applyFont="1" applyAlignment="1" applyProtection="1">
      <alignment horizontal="center" vertical="center"/>
      <protection/>
    </xf>
    <xf numFmtId="0" fontId="28" fillId="0" borderId="0" xfId="34" applyFont="1" applyFill="1" applyBorder="1" applyAlignment="1" applyProtection="1">
      <alignment horizontal="center" vertical="center"/>
      <protection/>
    </xf>
    <xf numFmtId="0" fontId="29" fillId="0" borderId="0" xfId="34" applyFont="1" applyAlignment="1" applyProtection="1">
      <alignment horizontal="center" vertical="center"/>
      <protection/>
    </xf>
    <xf numFmtId="39" fontId="31" fillId="0" borderId="0" xfId="34" applyNumberFormat="1" applyFont="1" applyAlignment="1" applyProtection="1">
      <alignment horizontal="center" vertical="center"/>
      <protection/>
    </xf>
    <xf numFmtId="37" fontId="31" fillId="0" borderId="0" xfId="34" applyNumberFormat="1" applyFont="1" applyAlignment="1" applyProtection="1">
      <alignment horizontal="center" vertical="center"/>
      <protection/>
    </xf>
    <xf numFmtId="9" fontId="31" fillId="0" borderId="0" xfId="43" applyFont="1" applyAlignment="1" applyProtection="1">
      <alignment horizontal="center" vertical="center"/>
      <protection/>
    </xf>
    <xf numFmtId="215" fontId="29" fillId="0" borderId="0" xfId="34" applyNumberFormat="1" applyFont="1" applyAlignment="1" applyProtection="1">
      <alignment horizontal="center" vertical="center"/>
      <protection/>
    </xf>
    <xf numFmtId="215" fontId="29" fillId="0" borderId="0" xfId="34" applyNumberFormat="1" applyFont="1" applyAlignment="1" applyProtection="1">
      <alignment horizontal="right" vertical="center"/>
      <protection/>
    </xf>
    <xf numFmtId="39" fontId="29" fillId="0" borderId="0" xfId="34" applyNumberFormat="1" applyFont="1" applyAlignment="1" applyProtection="1">
      <alignment horizontal="right" vertical="center"/>
      <protection/>
    </xf>
    <xf numFmtId="37" fontId="29" fillId="0" borderId="0" xfId="34" applyNumberFormat="1" applyFont="1" applyAlignment="1" applyProtection="1">
      <alignment horizontal="center" vertical="center"/>
      <protection/>
    </xf>
    <xf numFmtId="187" fontId="29" fillId="0" borderId="0" xfId="34" applyNumberFormat="1" applyFont="1" applyProtection="1">
      <alignment vertical="center"/>
      <protection/>
    </xf>
    <xf numFmtId="214" fontId="29" fillId="0" borderId="0" xfId="34" applyNumberFormat="1" applyFont="1" applyAlignment="1" applyProtection="1">
      <alignment horizontal="right" vertical="center"/>
      <protection/>
    </xf>
    <xf numFmtId="39" fontId="29" fillId="0" borderId="0" xfId="34" applyNumberFormat="1" applyFont="1" applyProtection="1">
      <alignment vertical="center"/>
      <protection/>
    </xf>
    <xf numFmtId="0" fontId="28" fillId="0" borderId="0" xfId="34" applyFont="1" applyFill="1" applyAlignment="1">
      <alignment horizontal="right" vertical="center"/>
      <protection/>
    </xf>
    <xf numFmtId="9" fontId="32" fillId="0" borderId="0" xfId="34" applyNumberFormat="1" applyFont="1" applyFill="1" applyAlignment="1">
      <alignment horizontal="center" vertical="center"/>
      <protection/>
    </xf>
    <xf numFmtId="215" fontId="29" fillId="35" borderId="0" xfId="34" applyNumberFormat="1" applyFont="1" applyFill="1" applyAlignment="1">
      <alignment horizontal="center" vertical="center"/>
      <protection/>
    </xf>
    <xf numFmtId="9" fontId="17" fillId="0" borderId="0" xfId="34" applyNumberFormat="1" applyAlignment="1" quotePrefix="1">
      <alignment vertical="center"/>
      <protection/>
    </xf>
    <xf numFmtId="191" fontId="15" fillId="0" borderId="11" xfId="0" applyNumberFormat="1" applyFont="1" applyFill="1" applyBorder="1" applyAlignment="1">
      <alignment vertical="center" shrinkToFit="1"/>
    </xf>
    <xf numFmtId="0" fontId="15" fillId="32" borderId="0" xfId="0" applyFont="1" applyFill="1" applyAlignment="1">
      <alignment vertical="center"/>
    </xf>
    <xf numFmtId="191" fontId="15" fillId="32" borderId="11" xfId="0" applyNumberFormat="1" applyFont="1" applyFill="1" applyBorder="1" applyAlignment="1">
      <alignment vertical="center" shrinkToFit="1"/>
    </xf>
    <xf numFmtId="184" fontId="21" fillId="32" borderId="11" xfId="0" applyNumberFormat="1" applyFont="1" applyFill="1" applyBorder="1" applyAlignment="1">
      <alignment vertical="center"/>
    </xf>
    <xf numFmtId="0" fontId="21" fillId="32" borderId="11" xfId="0" applyFont="1" applyFill="1" applyBorder="1" applyAlignment="1">
      <alignment vertical="center"/>
    </xf>
    <xf numFmtId="185" fontId="21" fillId="32" borderId="11" xfId="0" applyNumberFormat="1" applyFont="1" applyFill="1" applyBorder="1" applyAlignment="1">
      <alignment vertical="center"/>
    </xf>
    <xf numFmtId="37" fontId="29" fillId="32" borderId="19" xfId="34" applyNumberFormat="1" applyFont="1" applyFill="1" applyBorder="1" applyProtection="1">
      <alignment vertical="center"/>
      <protection/>
    </xf>
    <xf numFmtId="216" fontId="29" fillId="32" borderId="19" xfId="34" applyNumberFormat="1" applyFont="1" applyFill="1" applyBorder="1" applyProtection="1">
      <alignment vertical="center"/>
      <protection/>
    </xf>
    <xf numFmtId="9" fontId="29" fillId="32" borderId="19" xfId="43" applyFont="1" applyFill="1" applyBorder="1" applyAlignment="1" applyProtection="1">
      <alignment vertical="center"/>
      <protection/>
    </xf>
    <xf numFmtId="4" fontId="21" fillId="0" borderId="11" xfId="0" applyNumberFormat="1" applyFont="1" applyBorder="1" applyAlignment="1">
      <alignment vertical="center"/>
    </xf>
    <xf numFmtId="185" fontId="15" fillId="4" borderId="11" xfId="0" applyNumberFormat="1" applyFont="1" applyFill="1" applyBorder="1" applyAlignment="1">
      <alignment vertical="center"/>
    </xf>
    <xf numFmtId="0" fontId="33" fillId="4" borderId="19" xfId="35" applyNumberFormat="1" applyFont="1" applyFill="1" applyBorder="1" applyAlignment="1" applyProtection="1">
      <alignment vertical="center"/>
      <protection/>
    </xf>
    <xf numFmtId="14" fontId="34" fillId="4" borderId="0" xfId="34" applyNumberFormat="1" applyFont="1" applyFill="1">
      <alignment vertical="center"/>
      <protection/>
    </xf>
    <xf numFmtId="39" fontId="35" fillId="4" borderId="19" xfId="34" applyNumberFormat="1" applyFont="1" applyFill="1" applyBorder="1" applyProtection="1">
      <alignment vertical="center"/>
      <protection/>
    </xf>
    <xf numFmtId="37" fontId="35" fillId="4" borderId="19" xfId="34" applyNumberFormat="1" applyFont="1" applyFill="1" applyBorder="1" applyProtection="1">
      <alignment vertical="center"/>
      <protection/>
    </xf>
    <xf numFmtId="0" fontId="36" fillId="4" borderId="0" xfId="34" applyFont="1" applyFill="1">
      <alignment vertical="center"/>
      <protection/>
    </xf>
    <xf numFmtId="2" fontId="36" fillId="4" borderId="19" xfId="34" applyNumberFormat="1" applyFont="1" applyFill="1" applyBorder="1">
      <alignment vertical="center"/>
      <protection/>
    </xf>
    <xf numFmtId="0" fontId="37" fillId="32" borderId="0" xfId="0" applyFont="1" applyFill="1" applyAlignment="1">
      <alignment horizontal="center" vertical="center"/>
    </xf>
    <xf numFmtId="0" fontId="37" fillId="4" borderId="0" xfId="0" applyFont="1" applyFill="1" applyAlignment="1">
      <alignment horizontal="center" vertical="center"/>
    </xf>
    <xf numFmtId="188" fontId="11" fillId="3" borderId="11" xfId="43" applyNumberFormat="1" applyFont="1" applyFill="1" applyBorder="1" applyAlignment="1">
      <alignment horizontal="right" vertical="center"/>
    </xf>
    <xf numFmtId="216" fontId="35" fillId="4" borderId="19" xfId="34" applyNumberFormat="1" applyFont="1" applyFill="1" applyBorder="1" applyProtection="1">
      <alignment vertical="center"/>
      <protection/>
    </xf>
    <xf numFmtId="0" fontId="27" fillId="0" borderId="0" xfId="34" applyFont="1" applyAlignment="1">
      <alignment horizontal="center" vertical="center"/>
      <protection/>
    </xf>
    <xf numFmtId="0" fontId="16" fillId="34" borderId="0" xfId="0" applyFont="1" applyFill="1" applyAlignment="1">
      <alignment horizontal="center" vertical="center"/>
    </xf>
    <xf numFmtId="0" fontId="40" fillId="0" borderId="0" xfId="49" applyFont="1" applyAlignment="1" applyProtection="1">
      <alignment horizontal="center" vertical="center" wrapText="1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上市櫃代碼及最新收盤價" xfId="33"/>
    <cellStyle name="一般_研華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好_更新說明" xfId="41"/>
    <cellStyle name="好_指標圖表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超連結 2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壞_更新說明" xfId="67"/>
    <cellStyle name="壞_指標圖表" xfId="68"/>
    <cellStyle name="警告文字" xfId="69"/>
  </cellStyles>
  <dxfs count="2">
    <dxf>
      <font>
        <color indexed="14"/>
      </font>
    </dxf>
    <dxf>
      <font>
        <color rgb="FFFF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127\Downloads\005038(Rev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W50"/>
      <sheetName val="TWII"/>
      <sheetName val="Sheet1"/>
      <sheetName val="M2Q"/>
      <sheetName val="menu"/>
      <sheetName val="2324"/>
      <sheetName val="2353"/>
      <sheetName val="2357"/>
      <sheetName val="2382"/>
      <sheetName val="3231"/>
      <sheetName val="2002"/>
      <sheetName val="3045"/>
      <sheetName val="4904"/>
      <sheetName val="2912"/>
      <sheetName val="1301"/>
      <sheetName val="1303"/>
      <sheetName val="1326"/>
      <sheetName val="2347"/>
      <sheetName val="2308"/>
      <sheetName val="8046"/>
      <sheetName val="2301"/>
      <sheetName val="3481"/>
      <sheetName val="9904"/>
      <sheetName val="2317"/>
      <sheetName val="2354"/>
      <sheetName val="6505"/>
      <sheetName val="1216"/>
      <sheetName val="1402"/>
      <sheetName val="2603"/>
      <sheetName val="2412"/>
      <sheetName val="2498"/>
      <sheetName val="1101"/>
      <sheetName val="1722"/>
      <sheetName val="2303"/>
      <sheetName val="2311"/>
      <sheetName val="2325"/>
      <sheetName val="2330"/>
      <sheetName val="2408"/>
      <sheetName val="2454"/>
      <sheetName val="3474"/>
      <sheetName val="2409"/>
      <sheetName val="3009"/>
      <sheetName val="1102"/>
    </sheetNames>
    <sheetDataSet>
      <sheetData sheetId="1">
        <row r="1">
          <cell r="B1" t="str">
            <v>Date</v>
          </cell>
          <cell r="C1" t="str">
            <v>Open</v>
          </cell>
          <cell r="D1" t="str">
            <v>High</v>
          </cell>
          <cell r="E1" t="str">
            <v>Low</v>
          </cell>
          <cell r="F1" t="str">
            <v>Close</v>
          </cell>
        </row>
        <row r="2">
          <cell r="B2">
            <v>39904</v>
          </cell>
          <cell r="C2">
            <v>5271.83</v>
          </cell>
          <cell r="D2">
            <v>6071.06</v>
          </cell>
          <cell r="E2">
            <v>5271.83</v>
          </cell>
          <cell r="F2">
            <v>5992.57</v>
          </cell>
        </row>
        <row r="3">
          <cell r="B3">
            <v>39874</v>
          </cell>
          <cell r="C3">
            <v>4528.27</v>
          </cell>
          <cell r="D3">
            <v>5468.49</v>
          </cell>
          <cell r="E3">
            <v>4328.05</v>
          </cell>
          <cell r="F3">
            <v>5210.84</v>
          </cell>
        </row>
        <row r="4">
          <cell r="B4">
            <v>39846</v>
          </cell>
          <cell r="C4">
            <v>4277.1</v>
          </cell>
          <cell r="D4">
            <v>4607.97</v>
          </cell>
          <cell r="E4">
            <v>4240.08</v>
          </cell>
          <cell r="F4">
            <v>4557.15</v>
          </cell>
        </row>
        <row r="5">
          <cell r="B5">
            <v>39818</v>
          </cell>
          <cell r="C5">
            <v>4725.26</v>
          </cell>
          <cell r="D5">
            <v>4817.44</v>
          </cell>
          <cell r="E5">
            <v>4164.19</v>
          </cell>
          <cell r="F5">
            <v>4247.97</v>
          </cell>
        </row>
        <row r="6">
          <cell r="B6">
            <v>39783</v>
          </cell>
          <cell r="C6">
            <v>4436.12</v>
          </cell>
          <cell r="D6">
            <v>4750.96</v>
          </cell>
          <cell r="E6">
            <v>4190.02</v>
          </cell>
          <cell r="F6">
            <v>4591.22</v>
          </cell>
        </row>
        <row r="7">
          <cell r="B7">
            <v>39755</v>
          </cell>
          <cell r="C7">
            <v>4925.74</v>
          </cell>
          <cell r="D7">
            <v>5095.98</v>
          </cell>
          <cell r="E7">
            <v>3955.43</v>
          </cell>
          <cell r="F7">
            <v>4460.49</v>
          </cell>
        </row>
        <row r="8">
          <cell r="B8">
            <v>39722</v>
          </cell>
          <cell r="C8">
            <v>5854</v>
          </cell>
          <cell r="D8">
            <v>5854</v>
          </cell>
          <cell r="E8">
            <v>4110.09</v>
          </cell>
          <cell r="F8">
            <v>4870.66</v>
          </cell>
        </row>
        <row r="9">
          <cell r="B9">
            <v>39692</v>
          </cell>
          <cell r="C9">
            <v>6967.22</v>
          </cell>
          <cell r="D9">
            <v>6967.22</v>
          </cell>
          <cell r="E9">
            <v>5530.19</v>
          </cell>
          <cell r="F9">
            <v>5719.28</v>
          </cell>
        </row>
        <row r="10">
          <cell r="B10">
            <v>39661</v>
          </cell>
          <cell r="C10">
            <v>6920.75</v>
          </cell>
          <cell r="D10">
            <v>7376.69</v>
          </cell>
          <cell r="E10">
            <v>6809.96</v>
          </cell>
          <cell r="F10">
            <v>7046.11</v>
          </cell>
        </row>
        <row r="11">
          <cell r="B11">
            <v>39630</v>
          </cell>
          <cell r="C11">
            <v>7528.54</v>
          </cell>
          <cell r="D11">
            <v>7569.18</v>
          </cell>
          <cell r="E11">
            <v>6708.46</v>
          </cell>
          <cell r="F11">
            <v>7024.06</v>
          </cell>
        </row>
        <row r="12">
          <cell r="B12">
            <v>39601</v>
          </cell>
          <cell r="C12">
            <v>8638.48</v>
          </cell>
          <cell r="D12">
            <v>8809.33</v>
          </cell>
          <cell r="E12">
            <v>7466.2</v>
          </cell>
          <cell r="F12">
            <v>7523.54</v>
          </cell>
        </row>
        <row r="13">
          <cell r="B13">
            <v>39570</v>
          </cell>
          <cell r="C13">
            <v>8998.06</v>
          </cell>
          <cell r="D13">
            <v>9309.95</v>
          </cell>
          <cell r="E13">
            <v>8548.32</v>
          </cell>
          <cell r="F13">
            <v>8619.08</v>
          </cell>
        </row>
        <row r="14">
          <cell r="B14">
            <v>39539</v>
          </cell>
          <cell r="C14">
            <v>8593.2</v>
          </cell>
          <cell r="D14">
            <v>9194.86</v>
          </cell>
          <cell r="E14">
            <v>8419.72</v>
          </cell>
          <cell r="F14">
            <v>8919.92</v>
          </cell>
        </row>
        <row r="15">
          <cell r="B15">
            <v>39510</v>
          </cell>
          <cell r="C15">
            <v>8213.7</v>
          </cell>
          <cell r="D15">
            <v>9049.23</v>
          </cell>
          <cell r="E15">
            <v>7900.8</v>
          </cell>
          <cell r="F15">
            <v>8572.59</v>
          </cell>
        </row>
        <row r="16">
          <cell r="B16">
            <v>39479</v>
          </cell>
          <cell r="C16">
            <v>7613.58</v>
          </cell>
          <cell r="D16">
            <v>8473.71</v>
          </cell>
          <cell r="E16">
            <v>7530.37</v>
          </cell>
          <cell r="F16">
            <v>8412.76</v>
          </cell>
        </row>
        <row r="17">
          <cell r="B17">
            <v>39449</v>
          </cell>
          <cell r="C17">
            <v>8491.57</v>
          </cell>
          <cell r="D17">
            <v>8546.2</v>
          </cell>
          <cell r="E17">
            <v>7384.61</v>
          </cell>
          <cell r="F17">
            <v>7521.13</v>
          </cell>
        </row>
        <row r="18">
          <cell r="B18">
            <v>39419</v>
          </cell>
          <cell r="C18">
            <v>8623.12</v>
          </cell>
          <cell r="D18">
            <v>8804.93</v>
          </cell>
          <cell r="E18">
            <v>7664.62</v>
          </cell>
          <cell r="F18">
            <v>8506.28</v>
          </cell>
        </row>
        <row r="19">
          <cell r="B19">
            <v>39387</v>
          </cell>
          <cell r="C19">
            <v>9780.59</v>
          </cell>
          <cell r="D19">
            <v>9785.75</v>
          </cell>
          <cell r="E19">
            <v>8207.97</v>
          </cell>
          <cell r="F19">
            <v>8586.4</v>
          </cell>
        </row>
        <row r="20">
          <cell r="B20">
            <v>39356</v>
          </cell>
          <cell r="C20">
            <v>9523.98</v>
          </cell>
          <cell r="D20">
            <v>9859.65</v>
          </cell>
          <cell r="E20">
            <v>9275.72</v>
          </cell>
          <cell r="F20">
            <v>9711.37</v>
          </cell>
        </row>
        <row r="21">
          <cell r="B21">
            <v>39328</v>
          </cell>
          <cell r="C21">
            <v>9018.89</v>
          </cell>
          <cell r="D21">
            <v>9474.05</v>
          </cell>
          <cell r="E21">
            <v>8841.64</v>
          </cell>
          <cell r="F21">
            <v>9411.95</v>
          </cell>
        </row>
        <row r="22">
          <cell r="B22">
            <v>39295</v>
          </cell>
          <cell r="C22">
            <v>9188.6</v>
          </cell>
          <cell r="D22">
            <v>9265.7</v>
          </cell>
          <cell r="E22">
            <v>7987.61</v>
          </cell>
          <cell r="F22">
            <v>8982.16</v>
          </cell>
        </row>
        <row r="23">
          <cell r="B23">
            <v>39265</v>
          </cell>
          <cell r="C23">
            <v>8903.77</v>
          </cell>
          <cell r="D23">
            <v>9807.91</v>
          </cell>
          <cell r="E23">
            <v>8849.35</v>
          </cell>
          <cell r="F23">
            <v>9287.25</v>
          </cell>
        </row>
        <row r="24">
          <cell r="B24">
            <v>39234</v>
          </cell>
          <cell r="C24">
            <v>8236.76</v>
          </cell>
          <cell r="D24">
            <v>8985.93</v>
          </cell>
          <cell r="E24">
            <v>8224.28</v>
          </cell>
          <cell r="F24">
            <v>8883.21</v>
          </cell>
        </row>
        <row r="25">
          <cell r="B25">
            <v>39204</v>
          </cell>
          <cell r="C25">
            <v>7900.76</v>
          </cell>
          <cell r="D25">
            <v>8256.25</v>
          </cell>
          <cell r="E25">
            <v>7861.43</v>
          </cell>
          <cell r="F25">
            <v>8144.95</v>
          </cell>
        </row>
        <row r="26">
          <cell r="B26">
            <v>39174</v>
          </cell>
          <cell r="C26">
            <v>7888.17</v>
          </cell>
          <cell r="D26">
            <v>8108.5</v>
          </cell>
          <cell r="E26">
            <v>7843.05</v>
          </cell>
          <cell r="F26">
            <v>7875.42</v>
          </cell>
        </row>
        <row r="27">
          <cell r="B27">
            <v>39142</v>
          </cell>
          <cell r="C27">
            <v>7707.63</v>
          </cell>
          <cell r="D27">
            <v>7928.03</v>
          </cell>
          <cell r="E27">
            <v>7306.07</v>
          </cell>
          <cell r="F27">
            <v>7884.41</v>
          </cell>
        </row>
        <row r="28">
          <cell r="B28">
            <v>39114</v>
          </cell>
          <cell r="C28">
            <v>7751.3</v>
          </cell>
          <cell r="D28">
            <v>7950.2</v>
          </cell>
          <cell r="E28">
            <v>7679.78</v>
          </cell>
          <cell r="F28">
            <v>7901.96</v>
          </cell>
        </row>
        <row r="29">
          <cell r="B29">
            <v>39084</v>
          </cell>
          <cell r="C29">
            <v>7871.41</v>
          </cell>
          <cell r="D29">
            <v>7999.42</v>
          </cell>
          <cell r="E29">
            <v>7599.55</v>
          </cell>
          <cell r="F29">
            <v>7699.64</v>
          </cell>
        </row>
        <row r="30">
          <cell r="B30">
            <v>39052</v>
          </cell>
          <cell r="C30">
            <v>7587.51</v>
          </cell>
          <cell r="D30">
            <v>7823.72</v>
          </cell>
          <cell r="E30">
            <v>7369.09</v>
          </cell>
          <cell r="F30">
            <v>7823.72</v>
          </cell>
        </row>
        <row r="31">
          <cell r="B31">
            <v>39022</v>
          </cell>
          <cell r="C31">
            <v>7036.07</v>
          </cell>
          <cell r="D31">
            <v>7567.72</v>
          </cell>
          <cell r="E31">
            <v>7005.13</v>
          </cell>
          <cell r="F31">
            <v>7567.72</v>
          </cell>
        </row>
        <row r="32">
          <cell r="B32">
            <v>38992</v>
          </cell>
          <cell r="C32">
            <v>6907.43</v>
          </cell>
          <cell r="D32">
            <v>7159.85</v>
          </cell>
          <cell r="E32">
            <v>6874.98</v>
          </cell>
          <cell r="F32">
            <v>7021.32</v>
          </cell>
        </row>
        <row r="33">
          <cell r="B33">
            <v>38961</v>
          </cell>
          <cell r="C33">
            <v>6631.83</v>
          </cell>
          <cell r="D33">
            <v>6961.92</v>
          </cell>
          <cell r="E33">
            <v>6550.03</v>
          </cell>
          <cell r="F33">
            <v>6883.05</v>
          </cell>
        </row>
        <row r="34">
          <cell r="B34">
            <v>38930</v>
          </cell>
          <cell r="C34">
            <v>6464.59</v>
          </cell>
          <cell r="D34">
            <v>6761.79</v>
          </cell>
          <cell r="E34">
            <v>6405.09</v>
          </cell>
          <cell r="F34">
            <v>6611.77</v>
          </cell>
        </row>
        <row r="35">
          <cell r="B35">
            <v>38901</v>
          </cell>
          <cell r="C35">
            <v>6727.23</v>
          </cell>
          <cell r="D35">
            <v>6789.55</v>
          </cell>
          <cell r="E35">
            <v>6232.49</v>
          </cell>
          <cell r="F35">
            <v>6454.58</v>
          </cell>
        </row>
        <row r="36">
          <cell r="B36">
            <v>38869</v>
          </cell>
          <cell r="C36">
            <v>6874.66</v>
          </cell>
          <cell r="D36">
            <v>6967.38</v>
          </cell>
          <cell r="E36">
            <v>6268.92</v>
          </cell>
          <cell r="F36">
            <v>6704.41</v>
          </cell>
        </row>
        <row r="37">
          <cell r="B37">
            <v>38839</v>
          </cell>
          <cell r="C37">
            <v>7174.93</v>
          </cell>
          <cell r="D37">
            <v>7476.07</v>
          </cell>
          <cell r="E37">
            <v>6791.11</v>
          </cell>
          <cell r="F37">
            <v>6846.95</v>
          </cell>
        </row>
        <row r="38">
          <cell r="B38">
            <v>38810</v>
          </cell>
          <cell r="C38">
            <v>6627.32</v>
          </cell>
          <cell r="D38">
            <v>7229.35</v>
          </cell>
          <cell r="E38">
            <v>6615.98</v>
          </cell>
          <cell r="F38">
            <v>7171.77</v>
          </cell>
        </row>
        <row r="39">
          <cell r="B39">
            <v>38777</v>
          </cell>
          <cell r="C39">
            <v>6518</v>
          </cell>
          <cell r="D39">
            <v>6685.45</v>
          </cell>
          <cell r="E39">
            <v>6344.73</v>
          </cell>
          <cell r="F39">
            <v>6613.97</v>
          </cell>
        </row>
        <row r="40">
          <cell r="B40">
            <v>38751</v>
          </cell>
          <cell r="C40">
            <v>6592.19</v>
          </cell>
          <cell r="D40">
            <v>6747.43</v>
          </cell>
          <cell r="E40">
            <v>6466.21</v>
          </cell>
          <cell r="F40">
            <v>6561.63</v>
          </cell>
        </row>
        <row r="41">
          <cell r="B41">
            <v>38719</v>
          </cell>
          <cell r="C41">
            <v>6457.61</v>
          </cell>
          <cell r="D41">
            <v>6797.2</v>
          </cell>
          <cell r="E41">
            <v>6373.63</v>
          </cell>
          <cell r="F41">
            <v>6532.18</v>
          </cell>
        </row>
        <row r="42">
          <cell r="B42">
            <v>38687</v>
          </cell>
          <cell r="C42">
            <v>6196.36</v>
          </cell>
          <cell r="D42">
            <v>6600.17</v>
          </cell>
          <cell r="E42">
            <v>6162.86</v>
          </cell>
          <cell r="F42">
            <v>6548.34</v>
          </cell>
        </row>
        <row r="43">
          <cell r="B43">
            <v>38657</v>
          </cell>
          <cell r="C43">
            <v>5803.25</v>
          </cell>
          <cell r="D43">
            <v>6212.35</v>
          </cell>
          <cell r="E43">
            <v>5786.64</v>
          </cell>
          <cell r="F43">
            <v>6203.47</v>
          </cell>
        </row>
        <row r="44">
          <cell r="B44">
            <v>38628</v>
          </cell>
          <cell r="C44">
            <v>6128.97</v>
          </cell>
          <cell r="D44">
            <v>6171.87</v>
          </cell>
          <cell r="E44">
            <v>5618.9</v>
          </cell>
          <cell r="F44">
            <v>5764.3</v>
          </cell>
        </row>
        <row r="45">
          <cell r="B45">
            <v>38597</v>
          </cell>
          <cell r="C45">
            <v>6081.71</v>
          </cell>
          <cell r="D45">
            <v>6186.12</v>
          </cell>
          <cell r="E45">
            <v>5894.99</v>
          </cell>
          <cell r="F45">
            <v>6118.61</v>
          </cell>
        </row>
        <row r="46">
          <cell r="B46">
            <v>38565</v>
          </cell>
          <cell r="C46">
            <v>6320.67</v>
          </cell>
          <cell r="D46">
            <v>6481.62</v>
          </cell>
          <cell r="E46">
            <v>5976.4</v>
          </cell>
          <cell r="F46">
            <v>6033.47</v>
          </cell>
        </row>
        <row r="47">
          <cell r="B47">
            <v>38534</v>
          </cell>
          <cell r="C47">
            <v>6240.08</v>
          </cell>
          <cell r="D47">
            <v>6480.97</v>
          </cell>
          <cell r="E47">
            <v>6180.58</v>
          </cell>
          <cell r="F47">
            <v>6311.98</v>
          </cell>
        </row>
        <row r="48">
          <cell r="B48">
            <v>38504</v>
          </cell>
          <cell r="C48">
            <v>6002.55</v>
          </cell>
          <cell r="D48">
            <v>6401.81</v>
          </cell>
          <cell r="E48">
            <v>5962.88</v>
          </cell>
          <cell r="F48">
            <v>6241.94</v>
          </cell>
        </row>
        <row r="49">
          <cell r="B49">
            <v>38475</v>
          </cell>
          <cell r="C49">
            <v>5845.14</v>
          </cell>
          <cell r="D49">
            <v>6026.53</v>
          </cell>
          <cell r="E49">
            <v>5793.25</v>
          </cell>
          <cell r="F49">
            <v>6011.56</v>
          </cell>
        </row>
        <row r="50">
          <cell r="B50">
            <v>38443</v>
          </cell>
          <cell r="C50">
            <v>6010.71</v>
          </cell>
          <cell r="D50">
            <v>6048.37</v>
          </cell>
          <cell r="E50">
            <v>5565.41</v>
          </cell>
          <cell r="F50">
            <v>5818.07</v>
          </cell>
        </row>
        <row r="51">
          <cell r="B51">
            <v>38412</v>
          </cell>
          <cell r="C51">
            <v>6227.42</v>
          </cell>
          <cell r="D51">
            <v>6267.52</v>
          </cell>
          <cell r="E51">
            <v>5940.18</v>
          </cell>
          <cell r="F51">
            <v>6005.88</v>
          </cell>
        </row>
        <row r="52">
          <cell r="B52">
            <v>38384</v>
          </cell>
          <cell r="C52">
            <v>6015.78</v>
          </cell>
          <cell r="D52">
            <v>6233.53</v>
          </cell>
          <cell r="E52">
            <v>5979.92</v>
          </cell>
          <cell r="F52">
            <v>6207.83</v>
          </cell>
        </row>
        <row r="53">
          <cell r="B53">
            <v>38355</v>
          </cell>
          <cell r="C53">
            <v>6166.39</v>
          </cell>
          <cell r="D53">
            <v>6183.15</v>
          </cell>
          <cell r="E53">
            <v>5734.87</v>
          </cell>
          <cell r="F53">
            <v>5994.23</v>
          </cell>
        </row>
        <row r="54">
          <cell r="B54">
            <v>38322</v>
          </cell>
          <cell r="C54">
            <v>5778.06</v>
          </cell>
          <cell r="D54">
            <v>6160.96</v>
          </cell>
          <cell r="E54">
            <v>5745.05</v>
          </cell>
          <cell r="F54">
            <v>6139.69</v>
          </cell>
        </row>
        <row r="55">
          <cell r="B55">
            <v>38292</v>
          </cell>
          <cell r="C55">
            <v>5725.65</v>
          </cell>
          <cell r="D55">
            <v>6088.12</v>
          </cell>
          <cell r="E55">
            <v>5628.25</v>
          </cell>
          <cell r="F55">
            <v>5844.76</v>
          </cell>
        </row>
        <row r="56">
          <cell r="B56">
            <v>38261</v>
          </cell>
          <cell r="C56">
            <v>5869.42</v>
          </cell>
          <cell r="D56">
            <v>6135.55</v>
          </cell>
          <cell r="E56">
            <v>5597.8</v>
          </cell>
          <cell r="F56">
            <v>5705.93</v>
          </cell>
        </row>
        <row r="57">
          <cell r="B57">
            <v>38231</v>
          </cell>
          <cell r="C57">
            <v>5799.82</v>
          </cell>
          <cell r="D57">
            <v>5970.29</v>
          </cell>
          <cell r="E57">
            <v>5712.95</v>
          </cell>
          <cell r="F57">
            <v>5845.69</v>
          </cell>
        </row>
        <row r="58">
          <cell r="B58">
            <v>38201</v>
          </cell>
          <cell r="C58">
            <v>5404.19</v>
          </cell>
          <cell r="D58">
            <v>5864.57</v>
          </cell>
          <cell r="E58">
            <v>5255.06</v>
          </cell>
          <cell r="F58">
            <v>5765.54</v>
          </cell>
        </row>
        <row r="59">
          <cell r="B59">
            <v>38169</v>
          </cell>
          <cell r="C59">
            <v>5849.74</v>
          </cell>
          <cell r="D59">
            <v>5870.59</v>
          </cell>
          <cell r="E59">
            <v>5280.42</v>
          </cell>
          <cell r="F59">
            <v>5420.57</v>
          </cell>
        </row>
        <row r="60">
          <cell r="B60">
            <v>38139</v>
          </cell>
          <cell r="C60">
            <v>5991.49</v>
          </cell>
          <cell r="D60">
            <v>6010.5</v>
          </cell>
          <cell r="E60">
            <v>5514.17</v>
          </cell>
          <cell r="F60">
            <v>5839.44</v>
          </cell>
        </row>
        <row r="61">
          <cell r="B61">
            <v>38110</v>
          </cell>
          <cell r="C61">
            <v>6102.6</v>
          </cell>
          <cell r="D61">
            <v>6191.84</v>
          </cell>
          <cell r="E61">
            <v>5450.72</v>
          </cell>
          <cell r="F61">
            <v>5977.84</v>
          </cell>
        </row>
        <row r="62">
          <cell r="B62">
            <v>38078</v>
          </cell>
          <cell r="C62">
            <v>6504.54</v>
          </cell>
          <cell r="D62">
            <v>6916.31</v>
          </cell>
          <cell r="E62">
            <v>6023.58</v>
          </cell>
          <cell r="F62">
            <v>6117.81</v>
          </cell>
        </row>
        <row r="63">
          <cell r="B63">
            <v>38047</v>
          </cell>
          <cell r="C63">
            <v>6816.79</v>
          </cell>
          <cell r="D63">
            <v>7135</v>
          </cell>
          <cell r="E63">
            <v>6020.64</v>
          </cell>
          <cell r="F63">
            <v>6522.19</v>
          </cell>
        </row>
        <row r="64">
          <cell r="B64">
            <v>38019</v>
          </cell>
          <cell r="C64">
            <v>6379.98</v>
          </cell>
          <cell r="D64">
            <v>6756.76</v>
          </cell>
          <cell r="E64">
            <v>6210.35</v>
          </cell>
          <cell r="F64">
            <v>6750.54</v>
          </cell>
        </row>
        <row r="65">
          <cell r="B65">
            <v>37988</v>
          </cell>
          <cell r="C65">
            <v>5907.15</v>
          </cell>
          <cell r="D65">
            <v>6421.45</v>
          </cell>
          <cell r="E65">
            <v>5907.15</v>
          </cell>
          <cell r="F65">
            <v>6375.38</v>
          </cell>
        </row>
        <row r="66">
          <cell r="B66">
            <v>37956</v>
          </cell>
          <cell r="C66">
            <v>5768.69</v>
          </cell>
          <cell r="D66">
            <v>5945.53</v>
          </cell>
          <cell r="E66">
            <v>5718.44</v>
          </cell>
          <cell r="F66">
            <v>5890.69</v>
          </cell>
        </row>
        <row r="67">
          <cell r="B67">
            <v>37928</v>
          </cell>
          <cell r="C67">
            <v>6054.31</v>
          </cell>
          <cell r="D67">
            <v>6182.2</v>
          </cell>
          <cell r="E67">
            <v>5740.57</v>
          </cell>
          <cell r="F67">
            <v>5771.77</v>
          </cell>
        </row>
        <row r="68">
          <cell r="B68">
            <v>37895</v>
          </cell>
          <cell r="C68">
            <v>5599.1</v>
          </cell>
          <cell r="D68">
            <v>6173.85</v>
          </cell>
          <cell r="E68">
            <v>5560.55</v>
          </cell>
          <cell r="F68">
            <v>6045.12</v>
          </cell>
        </row>
        <row r="69">
          <cell r="B69">
            <v>37865</v>
          </cell>
          <cell r="C69">
            <v>5690.84</v>
          </cell>
          <cell r="D69">
            <v>5809.43</v>
          </cell>
          <cell r="E69">
            <v>5591.33</v>
          </cell>
          <cell r="F69">
            <v>5611.41</v>
          </cell>
        </row>
        <row r="70">
          <cell r="B70">
            <v>37834</v>
          </cell>
          <cell r="C70">
            <v>5365.73</v>
          </cell>
          <cell r="D70">
            <v>5692.93</v>
          </cell>
          <cell r="E70">
            <v>5174.77</v>
          </cell>
          <cell r="F70">
            <v>5650.83</v>
          </cell>
        </row>
        <row r="71">
          <cell r="B71">
            <v>37803</v>
          </cell>
          <cell r="C71">
            <v>4893.58</v>
          </cell>
          <cell r="D71">
            <v>5504.38</v>
          </cell>
          <cell r="E71">
            <v>4893.58</v>
          </cell>
          <cell r="F71">
            <v>5318.34</v>
          </cell>
        </row>
        <row r="72">
          <cell r="B72">
            <v>37774</v>
          </cell>
          <cell r="C72">
            <v>4620.54</v>
          </cell>
          <cell r="D72">
            <v>5089.08</v>
          </cell>
          <cell r="E72">
            <v>4612.1</v>
          </cell>
          <cell r="F72">
            <v>4872.15</v>
          </cell>
        </row>
        <row r="73">
          <cell r="B73">
            <v>37743</v>
          </cell>
          <cell r="C73">
            <v>4130.6</v>
          </cell>
          <cell r="D73">
            <v>4639.01</v>
          </cell>
          <cell r="E73">
            <v>4108.67</v>
          </cell>
          <cell r="F73">
            <v>4555.9</v>
          </cell>
        </row>
        <row r="74">
          <cell r="B74">
            <v>37712</v>
          </cell>
          <cell r="C74">
            <v>4275.39</v>
          </cell>
          <cell r="D74">
            <v>4677.42</v>
          </cell>
          <cell r="E74">
            <v>4044.73</v>
          </cell>
          <cell r="F74">
            <v>4148.07</v>
          </cell>
        </row>
        <row r="75">
          <cell r="B75">
            <v>37683</v>
          </cell>
          <cell r="C75">
            <v>4483.44</v>
          </cell>
          <cell r="D75">
            <v>4619.98</v>
          </cell>
          <cell r="E75">
            <v>4240.6</v>
          </cell>
          <cell r="F75">
            <v>4321.22</v>
          </cell>
        </row>
        <row r="76">
          <cell r="B76">
            <v>37658</v>
          </cell>
          <cell r="C76">
            <v>4975.65</v>
          </cell>
          <cell r="D76">
            <v>4975.65</v>
          </cell>
          <cell r="E76">
            <v>4385.61</v>
          </cell>
          <cell r="F76">
            <v>4432.46</v>
          </cell>
        </row>
        <row r="77">
          <cell r="B77">
            <v>37623</v>
          </cell>
          <cell r="C77">
            <v>4460.57</v>
          </cell>
          <cell r="D77">
            <v>5141.8</v>
          </cell>
          <cell r="E77">
            <v>4431.19</v>
          </cell>
          <cell r="F77">
            <v>5015.16</v>
          </cell>
        </row>
        <row r="78">
          <cell r="B78">
            <v>37592</v>
          </cell>
          <cell r="C78">
            <v>4655.42</v>
          </cell>
          <cell r="D78">
            <v>4867.23</v>
          </cell>
          <cell r="E78">
            <v>4413.14</v>
          </cell>
          <cell r="F78">
            <v>4452.45</v>
          </cell>
        </row>
        <row r="79">
          <cell r="B79">
            <v>37561</v>
          </cell>
          <cell r="C79">
            <v>4596.69</v>
          </cell>
          <cell r="D79">
            <v>4862.66</v>
          </cell>
          <cell r="E79">
            <v>4486.34</v>
          </cell>
          <cell r="F79">
            <v>4646.69</v>
          </cell>
        </row>
        <row r="80">
          <cell r="B80">
            <v>37530</v>
          </cell>
          <cell r="C80">
            <v>4146.67</v>
          </cell>
          <cell r="D80">
            <v>4682.94</v>
          </cell>
          <cell r="E80">
            <v>3845.76</v>
          </cell>
          <cell r="F80">
            <v>4579.14</v>
          </cell>
        </row>
        <row r="81">
          <cell r="B81">
            <v>37501</v>
          </cell>
          <cell r="C81">
            <v>4756.01</v>
          </cell>
          <cell r="D81">
            <v>4756.01</v>
          </cell>
          <cell r="E81">
            <v>4082.94</v>
          </cell>
          <cell r="F81">
            <v>4191.81</v>
          </cell>
        </row>
        <row r="82">
          <cell r="B82">
            <v>37469</v>
          </cell>
          <cell r="C82">
            <v>4923.29</v>
          </cell>
          <cell r="D82">
            <v>5030.24</v>
          </cell>
          <cell r="E82">
            <v>4506.6</v>
          </cell>
          <cell r="F82">
            <v>4764.94</v>
          </cell>
        </row>
        <row r="83">
          <cell r="B83">
            <v>37438</v>
          </cell>
          <cell r="C83">
            <v>5124.5</v>
          </cell>
          <cell r="D83">
            <v>5460.09</v>
          </cell>
          <cell r="E83">
            <v>4796.45</v>
          </cell>
          <cell r="F83">
            <v>4940.38</v>
          </cell>
        </row>
        <row r="84">
          <cell r="B84">
            <v>37410</v>
          </cell>
          <cell r="C84">
            <v>5628.27</v>
          </cell>
          <cell r="D84">
            <v>5656.91</v>
          </cell>
          <cell r="E84">
            <v>5048.31</v>
          </cell>
          <cell r="F84">
            <v>5153.71</v>
          </cell>
        </row>
        <row r="85">
          <cell r="B85">
            <v>37378</v>
          </cell>
          <cell r="C85">
            <v>6099.27</v>
          </cell>
          <cell r="D85">
            <v>6106.77</v>
          </cell>
          <cell r="E85">
            <v>5421.8</v>
          </cell>
          <cell r="F85">
            <v>5675.65</v>
          </cell>
        </row>
        <row r="86">
          <cell r="B86">
            <v>37347</v>
          </cell>
          <cell r="C86">
            <v>6118.45</v>
          </cell>
          <cell r="D86">
            <v>6484.93</v>
          </cell>
          <cell r="E86">
            <v>6009.45</v>
          </cell>
          <cell r="F86">
            <v>6065.73</v>
          </cell>
        </row>
        <row r="87">
          <cell r="B87">
            <v>37316</v>
          </cell>
          <cell r="C87">
            <v>5672.03</v>
          </cell>
          <cell r="D87">
            <v>6326.43</v>
          </cell>
          <cell r="E87">
            <v>5645.8</v>
          </cell>
          <cell r="F87">
            <v>6167.47</v>
          </cell>
        </row>
        <row r="88">
          <cell r="B88">
            <v>37291</v>
          </cell>
          <cell r="C88">
            <v>5867.45</v>
          </cell>
          <cell r="D88">
            <v>6048.65</v>
          </cell>
          <cell r="E88">
            <v>5492.94</v>
          </cell>
          <cell r="F88">
            <v>5696.11</v>
          </cell>
        </row>
        <row r="89">
          <cell r="B89">
            <v>37258</v>
          </cell>
          <cell r="C89">
            <v>5575.34</v>
          </cell>
          <cell r="D89">
            <v>6049.12</v>
          </cell>
          <cell r="E89">
            <v>5375.4</v>
          </cell>
          <cell r="F89">
            <v>5872.14</v>
          </cell>
        </row>
        <row r="90">
          <cell r="B90">
            <v>37228</v>
          </cell>
          <cell r="C90">
            <v>4534.37</v>
          </cell>
          <cell r="D90">
            <v>5651.98</v>
          </cell>
          <cell r="E90">
            <v>4532.19</v>
          </cell>
          <cell r="F90">
            <v>5551.24</v>
          </cell>
        </row>
        <row r="91">
          <cell r="B91">
            <v>37196</v>
          </cell>
          <cell r="C91">
            <v>3939.08</v>
          </cell>
          <cell r="D91">
            <v>4722.18</v>
          </cell>
          <cell r="E91">
            <v>3910.84</v>
          </cell>
          <cell r="F91">
            <v>4441.12</v>
          </cell>
        </row>
        <row r="92">
          <cell r="B92">
            <v>37166</v>
          </cell>
          <cell r="C92">
            <v>3623.67</v>
          </cell>
          <cell r="D92">
            <v>4104.21</v>
          </cell>
          <cell r="E92">
            <v>3436.25</v>
          </cell>
          <cell r="F92">
            <v>3903.49</v>
          </cell>
        </row>
        <row r="93">
          <cell r="B93">
            <v>37137</v>
          </cell>
          <cell r="C93">
            <v>4520</v>
          </cell>
          <cell r="D93">
            <v>4526.27</v>
          </cell>
          <cell r="E93">
            <v>3411.68</v>
          </cell>
          <cell r="F93">
            <v>3636.94</v>
          </cell>
        </row>
        <row r="94">
          <cell r="B94">
            <v>37104</v>
          </cell>
          <cell r="C94">
            <v>4402.71</v>
          </cell>
          <cell r="D94">
            <v>4715.2</v>
          </cell>
          <cell r="E94">
            <v>4303.34</v>
          </cell>
          <cell r="F94">
            <v>4509.44</v>
          </cell>
        </row>
        <row r="95">
          <cell r="B95">
            <v>37074</v>
          </cell>
          <cell r="C95">
            <v>4886.49</v>
          </cell>
          <cell r="D95">
            <v>4906.82</v>
          </cell>
          <cell r="E95">
            <v>4008.08</v>
          </cell>
          <cell r="F95">
            <v>4352.98</v>
          </cell>
        </row>
        <row r="96">
          <cell r="B96">
            <v>37043</v>
          </cell>
          <cell r="C96">
            <v>5090.66</v>
          </cell>
          <cell r="D96">
            <v>5318.71</v>
          </cell>
          <cell r="E96">
            <v>4741.54</v>
          </cell>
          <cell r="F96">
            <v>4883.43</v>
          </cell>
        </row>
        <row r="97">
          <cell r="B97">
            <v>37013</v>
          </cell>
          <cell r="C97">
            <v>5469.95</v>
          </cell>
          <cell r="D97">
            <v>5502.53</v>
          </cell>
          <cell r="E97">
            <v>4902.22</v>
          </cell>
          <cell r="F97">
            <v>5048.86</v>
          </cell>
        </row>
        <row r="98">
          <cell r="B98">
            <v>36983</v>
          </cell>
          <cell r="C98">
            <v>5797.85</v>
          </cell>
          <cell r="D98">
            <v>5797.85</v>
          </cell>
          <cell r="E98">
            <v>5345.6</v>
          </cell>
          <cell r="F98">
            <v>5381.67</v>
          </cell>
        </row>
        <row r="99">
          <cell r="B99">
            <v>36951</v>
          </cell>
          <cell r="C99">
            <v>5581.95</v>
          </cell>
          <cell r="D99">
            <v>5981.31</v>
          </cell>
          <cell r="E99">
            <v>5471.62</v>
          </cell>
          <cell r="F99">
            <v>5797.92</v>
          </cell>
        </row>
        <row r="100">
          <cell r="B100">
            <v>36923</v>
          </cell>
          <cell r="C100">
            <v>5927.25</v>
          </cell>
          <cell r="D100">
            <v>6198.22</v>
          </cell>
          <cell r="E100">
            <v>5653.86</v>
          </cell>
          <cell r="F100">
            <v>5674.69</v>
          </cell>
        </row>
        <row r="101">
          <cell r="B101">
            <v>36893</v>
          </cell>
          <cell r="C101">
            <v>4717.49</v>
          </cell>
          <cell r="D101">
            <v>5992.43</v>
          </cell>
          <cell r="E101">
            <v>4678</v>
          </cell>
          <cell r="F101">
            <v>5936.2</v>
          </cell>
        </row>
        <row r="102">
          <cell r="B102">
            <v>36861</v>
          </cell>
          <cell r="C102">
            <v>5173.02</v>
          </cell>
          <cell r="D102">
            <v>5403.14</v>
          </cell>
          <cell r="E102">
            <v>4555.91</v>
          </cell>
          <cell r="F102">
            <v>4743.94</v>
          </cell>
        </row>
        <row r="103">
          <cell r="B103">
            <v>36831</v>
          </cell>
          <cell r="C103">
            <v>5552.3</v>
          </cell>
          <cell r="D103">
            <v>6164.62</v>
          </cell>
          <cell r="E103">
            <v>4760.68</v>
          </cell>
          <cell r="F103">
            <v>5256.93</v>
          </cell>
        </row>
        <row r="104">
          <cell r="B104">
            <v>36801</v>
          </cell>
          <cell r="C104">
            <v>6165.64</v>
          </cell>
          <cell r="D104">
            <v>6367.39</v>
          </cell>
          <cell r="E104">
            <v>5074.44</v>
          </cell>
          <cell r="F104">
            <v>5544.18</v>
          </cell>
        </row>
        <row r="105">
          <cell r="B105">
            <v>36770</v>
          </cell>
          <cell r="C105">
            <v>7659.82</v>
          </cell>
          <cell r="D105">
            <v>7829.34</v>
          </cell>
          <cell r="E105">
            <v>6425.58</v>
          </cell>
          <cell r="F105">
            <v>6432.36</v>
          </cell>
        </row>
        <row r="106">
          <cell r="B106">
            <v>36739</v>
          </cell>
          <cell r="C106">
            <v>8171.58</v>
          </cell>
          <cell r="D106">
            <v>8305.67</v>
          </cell>
          <cell r="E106">
            <v>7440.81</v>
          </cell>
          <cell r="F106">
            <v>7616.98</v>
          </cell>
        </row>
        <row r="107">
          <cell r="B107">
            <v>36710</v>
          </cell>
          <cell r="C107">
            <v>8260.95</v>
          </cell>
          <cell r="D107">
            <v>8643.21</v>
          </cell>
          <cell r="E107">
            <v>7723.44</v>
          </cell>
          <cell r="F107">
            <v>8114.92</v>
          </cell>
        </row>
        <row r="108">
          <cell r="B108">
            <v>36678</v>
          </cell>
          <cell r="C108">
            <v>8936.43</v>
          </cell>
          <cell r="D108">
            <v>9209.48</v>
          </cell>
          <cell r="E108">
            <v>8050.02</v>
          </cell>
          <cell r="F108">
            <v>8265.09</v>
          </cell>
        </row>
        <row r="109">
          <cell r="B109">
            <v>36648</v>
          </cell>
          <cell r="C109">
            <v>8836.83</v>
          </cell>
          <cell r="D109">
            <v>9146.59</v>
          </cell>
          <cell r="E109">
            <v>8281.68</v>
          </cell>
          <cell r="F109">
            <v>8939.52</v>
          </cell>
        </row>
        <row r="110">
          <cell r="B110">
            <v>36619</v>
          </cell>
          <cell r="C110">
            <v>9892.78</v>
          </cell>
          <cell r="D110">
            <v>10328.98</v>
          </cell>
          <cell r="E110">
            <v>8458.4</v>
          </cell>
          <cell r="F110">
            <v>8824.36</v>
          </cell>
        </row>
        <row r="111">
          <cell r="B111">
            <v>36586</v>
          </cell>
          <cell r="C111">
            <v>9572.24</v>
          </cell>
          <cell r="D111">
            <v>10071.26</v>
          </cell>
          <cell r="E111">
            <v>8250.46</v>
          </cell>
          <cell r="F111">
            <v>9854.95</v>
          </cell>
        </row>
        <row r="112">
          <cell r="B112">
            <v>36557</v>
          </cell>
          <cell r="C112">
            <v>9829.68</v>
          </cell>
          <cell r="D112">
            <v>10393.59</v>
          </cell>
          <cell r="E112">
            <v>9407.79</v>
          </cell>
          <cell r="F112">
            <v>9435.94</v>
          </cell>
        </row>
        <row r="113">
          <cell r="B113">
            <v>36529</v>
          </cell>
          <cell r="C113">
            <v>8644.91</v>
          </cell>
          <cell r="D113">
            <v>9753.72</v>
          </cell>
          <cell r="E113">
            <v>8642.5</v>
          </cell>
          <cell r="F113">
            <v>9744.89</v>
          </cell>
        </row>
        <row r="114">
          <cell r="B114">
            <v>36495</v>
          </cell>
          <cell r="C114">
            <v>7702.18</v>
          </cell>
          <cell r="D114">
            <v>8480.5</v>
          </cell>
          <cell r="E114">
            <v>7684.42</v>
          </cell>
          <cell r="F114">
            <v>8448.84</v>
          </cell>
        </row>
        <row r="115">
          <cell r="B115">
            <v>36465</v>
          </cell>
          <cell r="C115">
            <v>7874.26</v>
          </cell>
          <cell r="D115">
            <v>8152.33</v>
          </cell>
          <cell r="E115">
            <v>7261.31</v>
          </cell>
          <cell r="F115">
            <v>7720.87</v>
          </cell>
        </row>
        <row r="116">
          <cell r="B116">
            <v>36434</v>
          </cell>
          <cell r="C116">
            <v>7633.08</v>
          </cell>
          <cell r="D116">
            <v>7959.52</v>
          </cell>
          <cell r="E116">
            <v>7462.45</v>
          </cell>
          <cell r="F116">
            <v>7706.67</v>
          </cell>
        </row>
        <row r="117">
          <cell r="B117">
            <v>36404</v>
          </cell>
          <cell r="C117">
            <v>8225.61</v>
          </cell>
          <cell r="D117">
            <v>8414.6</v>
          </cell>
          <cell r="E117">
            <v>7415.58</v>
          </cell>
          <cell r="F117">
            <v>7598.79</v>
          </cell>
        </row>
        <row r="118">
          <cell r="B118">
            <v>36374</v>
          </cell>
          <cell r="C118">
            <v>7340.88</v>
          </cell>
          <cell r="D118">
            <v>8255.48</v>
          </cell>
          <cell r="E118">
            <v>6817.58</v>
          </cell>
          <cell r="F118">
            <v>8157.73</v>
          </cell>
        </row>
        <row r="119">
          <cell r="B119">
            <v>36343</v>
          </cell>
          <cell r="C119">
            <v>8508.79</v>
          </cell>
          <cell r="D119">
            <v>8668.15</v>
          </cell>
          <cell r="E119">
            <v>7150.04</v>
          </cell>
          <cell r="F119">
            <v>7413.11</v>
          </cell>
        </row>
        <row r="120">
          <cell r="B120">
            <v>36312</v>
          </cell>
          <cell r="C120">
            <v>7333.69</v>
          </cell>
          <cell r="D120">
            <v>8661.39</v>
          </cell>
          <cell r="E120">
            <v>7313.12</v>
          </cell>
          <cell r="F120">
            <v>8467.37</v>
          </cell>
        </row>
        <row r="121">
          <cell r="B121">
            <v>36283</v>
          </cell>
          <cell r="C121">
            <v>7393.58</v>
          </cell>
          <cell r="D121">
            <v>7705.63</v>
          </cell>
          <cell r="E121">
            <v>7304.44</v>
          </cell>
          <cell r="F121">
            <v>7316.57</v>
          </cell>
        </row>
        <row r="122">
          <cell r="B122">
            <v>36251</v>
          </cell>
          <cell r="C122">
            <v>6876.2</v>
          </cell>
          <cell r="D122">
            <v>7706.01</v>
          </cell>
          <cell r="E122">
            <v>6875.67</v>
          </cell>
          <cell r="F122">
            <v>7371.17</v>
          </cell>
        </row>
        <row r="123">
          <cell r="B123">
            <v>36220</v>
          </cell>
          <cell r="C123">
            <v>6328.22</v>
          </cell>
          <cell r="D123">
            <v>7133.03</v>
          </cell>
          <cell r="E123">
            <v>6227.34</v>
          </cell>
          <cell r="F123">
            <v>6881.72</v>
          </cell>
        </row>
        <row r="124">
          <cell r="B124">
            <v>36192</v>
          </cell>
          <cell r="C124">
            <v>5948.35</v>
          </cell>
          <cell r="D124">
            <v>6408.76</v>
          </cell>
          <cell r="E124">
            <v>5422.66</v>
          </cell>
          <cell r="F124">
            <v>6318.52</v>
          </cell>
        </row>
        <row r="125">
          <cell r="B125">
            <v>36165</v>
          </cell>
          <cell r="C125">
            <v>6210.41</v>
          </cell>
          <cell r="D125">
            <v>6595.99</v>
          </cell>
          <cell r="E125">
            <v>5975.48</v>
          </cell>
          <cell r="F125">
            <v>5984</v>
          </cell>
        </row>
        <row r="126">
          <cell r="B126">
            <v>36130</v>
          </cell>
          <cell r="C126">
            <v>7116.24</v>
          </cell>
          <cell r="D126">
            <v>7375.91</v>
          </cell>
          <cell r="E126">
            <v>6414.45</v>
          </cell>
          <cell r="F126">
            <v>6418.43</v>
          </cell>
        </row>
        <row r="127">
          <cell r="B127">
            <v>36101</v>
          </cell>
          <cell r="C127">
            <v>7215.83</v>
          </cell>
          <cell r="D127">
            <v>7467.22</v>
          </cell>
          <cell r="E127">
            <v>6643.18</v>
          </cell>
          <cell r="F127">
            <v>7177.22</v>
          </cell>
        </row>
        <row r="128">
          <cell r="B128">
            <v>36069</v>
          </cell>
          <cell r="C128">
            <v>6760.41</v>
          </cell>
          <cell r="D128">
            <v>7110.02</v>
          </cell>
          <cell r="E128">
            <v>6384.66</v>
          </cell>
          <cell r="F128">
            <v>7101.46</v>
          </cell>
        </row>
        <row r="129">
          <cell r="B129">
            <v>36039</v>
          </cell>
          <cell r="C129">
            <v>6350.13</v>
          </cell>
          <cell r="D129">
            <v>7218.39</v>
          </cell>
          <cell r="E129">
            <v>6219.89</v>
          </cell>
          <cell r="F129">
            <v>6833.95</v>
          </cell>
        </row>
        <row r="130">
          <cell r="B130">
            <v>36010</v>
          </cell>
          <cell r="C130">
            <v>7715.8</v>
          </cell>
          <cell r="D130">
            <v>7715.8</v>
          </cell>
          <cell r="E130">
            <v>6547.43</v>
          </cell>
          <cell r="F130">
            <v>6550.11</v>
          </cell>
        </row>
        <row r="131">
          <cell r="B131">
            <v>35978</v>
          </cell>
          <cell r="C131">
            <v>7654.01</v>
          </cell>
          <cell r="D131">
            <v>8092.44</v>
          </cell>
          <cell r="E131">
            <v>7647.71</v>
          </cell>
          <cell r="F131">
            <v>7653.51</v>
          </cell>
        </row>
        <row r="132">
          <cell r="B132">
            <v>35947</v>
          </cell>
          <cell r="C132">
            <v>7860.05</v>
          </cell>
          <cell r="D132">
            <v>7867.41</v>
          </cell>
          <cell r="E132">
            <v>7073.22</v>
          </cell>
          <cell r="F132">
            <v>7548.81</v>
          </cell>
        </row>
        <row r="133">
          <cell r="B133">
            <v>35919</v>
          </cell>
          <cell r="C133">
            <v>8321.58</v>
          </cell>
          <cell r="D133">
            <v>8432.03</v>
          </cell>
          <cell r="E133">
            <v>7895.15</v>
          </cell>
          <cell r="F133">
            <v>7903.34</v>
          </cell>
        </row>
        <row r="134">
          <cell r="B134">
            <v>35886</v>
          </cell>
          <cell r="C134">
            <v>9160.68</v>
          </cell>
          <cell r="D134">
            <v>9337.61</v>
          </cell>
          <cell r="E134">
            <v>8294.38</v>
          </cell>
          <cell r="F134">
            <v>8304.21</v>
          </cell>
        </row>
        <row r="135">
          <cell r="B135">
            <v>35856</v>
          </cell>
          <cell r="C135">
            <v>9272.79</v>
          </cell>
          <cell r="D135">
            <v>9314.74</v>
          </cell>
          <cell r="E135">
            <v>8630.05</v>
          </cell>
          <cell r="F135">
            <v>9091.16</v>
          </cell>
        </row>
        <row r="136">
          <cell r="B136">
            <v>35828</v>
          </cell>
          <cell r="C136">
            <v>8260.28</v>
          </cell>
          <cell r="D136">
            <v>9378.52</v>
          </cell>
          <cell r="E136">
            <v>8245.42</v>
          </cell>
          <cell r="F136">
            <v>9202.56</v>
          </cell>
        </row>
        <row r="137">
          <cell r="B137">
            <v>35800</v>
          </cell>
          <cell r="C137">
            <v>8154.92</v>
          </cell>
          <cell r="D137">
            <v>8154.92</v>
          </cell>
          <cell r="E137">
            <v>7373.14</v>
          </cell>
          <cell r="F137">
            <v>8085.47</v>
          </cell>
        </row>
        <row r="138">
          <cell r="B138">
            <v>35765</v>
          </cell>
          <cell r="C138">
            <v>7446.49</v>
          </cell>
          <cell r="D138">
            <v>8532.25</v>
          </cell>
          <cell r="E138">
            <v>7354.92</v>
          </cell>
          <cell r="F138">
            <v>8187.27</v>
          </cell>
        </row>
        <row r="139">
          <cell r="B139">
            <v>35737</v>
          </cell>
          <cell r="C139">
            <v>7419.34</v>
          </cell>
          <cell r="D139">
            <v>8137.02</v>
          </cell>
          <cell r="E139">
            <v>7406.1</v>
          </cell>
          <cell r="F139">
            <v>7797.19</v>
          </cell>
        </row>
        <row r="140">
          <cell r="B140">
            <v>35704</v>
          </cell>
          <cell r="C140">
            <v>8737.08</v>
          </cell>
          <cell r="D140">
            <v>8737.08</v>
          </cell>
          <cell r="E140">
            <v>7040.54</v>
          </cell>
          <cell r="F140">
            <v>7313.4</v>
          </cell>
        </row>
        <row r="141">
          <cell r="B141">
            <v>35674</v>
          </cell>
          <cell r="C141">
            <v>9861.75</v>
          </cell>
          <cell r="D141">
            <v>9861.75</v>
          </cell>
          <cell r="E141">
            <v>8599.82</v>
          </cell>
          <cell r="F141">
            <v>8708.83</v>
          </cell>
        </row>
        <row r="142">
          <cell r="B142">
            <v>35643</v>
          </cell>
          <cell r="C142">
            <v>9953.31</v>
          </cell>
          <cell r="D142">
            <v>10256.1</v>
          </cell>
          <cell r="E142">
            <v>9501.63</v>
          </cell>
          <cell r="F142">
            <v>9827.49</v>
          </cell>
        </row>
        <row r="143">
          <cell r="B143">
            <v>35613</v>
          </cell>
          <cell r="C143">
            <v>9094.27</v>
          </cell>
          <cell r="D143">
            <v>10113.6</v>
          </cell>
          <cell r="E143">
            <v>8988.13</v>
          </cell>
          <cell r="F143">
            <v>10066.4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vo168.pixnet.net/blog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dj.mybank.com.tw/Z/ZC/ZCA/ZCA_2330.asp.htm" TargetMode="External" /><Relationship Id="rId2" Type="http://schemas.openxmlformats.org/officeDocument/2006/relationships/hyperlink" Target="http://tcb.moneydj.com/z/zc/zca/zca_2330.djhtm" TargetMode="External" /><Relationship Id="rId3" Type="http://schemas.openxmlformats.org/officeDocument/2006/relationships/hyperlink" Target="http://stockchannel.sinotrade.com.tw/z/zc/zca/zca_2330.djhtm" TargetMode="External" /><Relationship Id="rId4" Type="http://schemas.openxmlformats.org/officeDocument/2006/relationships/hyperlink" Target="http://www.emega.com.tw/z/zc/zca/zca_2330.djhtm" TargetMode="External" /><Relationship Id="rId5" Type="http://schemas.openxmlformats.org/officeDocument/2006/relationships/hyperlink" Target="http://djfubonholdingfund.fbs.com.tw/z/zc/zca/zca_2330.djhtm" TargetMode="External" /><Relationship Id="rId6" Type="http://schemas.openxmlformats.org/officeDocument/2006/relationships/hyperlink" Target="http://demand.polaris.com.tw/z/zc/zca/zca_2330.asp.htm" TargetMode="External" /><Relationship Id="rId7" Type="http://schemas.openxmlformats.org/officeDocument/2006/relationships/hyperlink" Target="http://jsjustweb.jihsun.com.tw//z/zc/zca/zca_2330.asp.htm" TargetMode="External" /><Relationship Id="rId8" Type="http://schemas.openxmlformats.org/officeDocument/2006/relationships/hyperlink" Target="http://justdata.yuanta.com.tw/z/zc/zca/zca_2330.asp.htm" TargetMode="External" /><Relationship Id="rId9" Type="http://schemas.openxmlformats.org/officeDocument/2006/relationships/hyperlink" Target="http://pscnetinvest.moneydj.com/z/zc/zca/zca.djhtm?a=2330" TargetMode="External" /><Relationship Id="rId10" Type="http://schemas.openxmlformats.org/officeDocument/2006/relationships/hyperlink" Target="http://nettrade.moneydj.com//z/zc/zca/zca_2330.asp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O33"/>
  <sheetViews>
    <sheetView tabSelected="1" zoomScalePageLayoutView="0" workbookViewId="0" topLeftCell="A1">
      <selection activeCell="C1" sqref="C1"/>
    </sheetView>
  </sheetViews>
  <sheetFormatPr defaultColWidth="9.00390625" defaultRowHeight="16.5"/>
  <cols>
    <col min="1" max="4" width="9.00390625" style="68" customWidth="1"/>
    <col min="5" max="5" width="11.50390625" style="68" customWidth="1"/>
    <col min="6" max="6" width="10.625" style="68" bestFit="1" customWidth="1"/>
    <col min="7" max="7" width="10.875" style="68" customWidth="1"/>
    <col min="8" max="8" width="9.00390625" style="68" customWidth="1"/>
    <col min="9" max="9" width="14.375" style="68" customWidth="1"/>
    <col min="10" max="11" width="3.625" style="68" customWidth="1"/>
    <col min="12" max="12" width="5.125" style="68" customWidth="1"/>
    <col min="13" max="16384" width="9.00390625" style="68" customWidth="1"/>
  </cols>
  <sheetData>
    <row r="1" spans="1:11" ht="17.25" thickBot="1">
      <c r="A1"/>
      <c r="B1" s="17" t="s">
        <v>301</v>
      </c>
      <c r="C1" s="3">
        <v>1723</v>
      </c>
      <c r="D1" s="119" t="str">
        <f>LEFT('ISQ-ACC'!A3,FIND("(",'ISQ-ACC'!A3,1)-1)</f>
        <v>中碳</v>
      </c>
      <c r="E1" s="119"/>
      <c r="F1" s="18" t="str">
        <f>VLOOKUP($C$1,'編碼'!$A$1:$E$12000,4,FALSE)</f>
        <v>上市</v>
      </c>
      <c r="G1" s="18">
        <f>IF(F1="上市",1,IF(F1="上櫃",2,0))</f>
        <v>1</v>
      </c>
      <c r="H1" s="18" t="str">
        <f>VLOOKUP($C$1,'編碼'!$A:$F,6,0)</f>
        <v>合併</v>
      </c>
      <c r="I1" s="114" t="s">
        <v>0</v>
      </c>
      <c r="J1" s="5"/>
      <c r="K1" s="5"/>
    </row>
    <row r="2" spans="1:11" ht="16.5">
      <c r="A2"/>
      <c r="B2" s="2"/>
      <c r="C2" s="4"/>
      <c r="D2"/>
      <c r="E2"/>
      <c r="F2"/>
      <c r="G2"/>
      <c r="H2"/>
      <c r="I2" s="115" t="s">
        <v>1</v>
      </c>
      <c r="J2"/>
      <c r="K2"/>
    </row>
    <row r="3" spans="1:6" ht="16.5">
      <c r="A3" s="118" t="str">
        <f>D1</f>
        <v>中碳</v>
      </c>
      <c r="B3" s="118"/>
      <c r="C3" s="118"/>
      <c r="D3" s="118"/>
      <c r="E3" s="67" t="s">
        <v>421</v>
      </c>
      <c r="F3" s="109">
        <f ca="1">DATE(YEAR(TODAY()),LEFT(LEFT(RIGHT(BASIC!A10,6),5),2),RIGHT(LEFT(RIGHT(BASIC!A10,6),5),2))</f>
        <v>41823</v>
      </c>
    </row>
    <row r="4" spans="1:6" ht="16.5">
      <c r="A4" s="118"/>
      <c r="B4" s="118"/>
      <c r="C4" s="118"/>
      <c r="D4" s="118"/>
      <c r="E4" s="67" t="s">
        <v>1755</v>
      </c>
      <c r="F4" s="110">
        <f>BASIC!I5</f>
        <v>197</v>
      </c>
    </row>
    <row r="5" spans="2:13" ht="16.5">
      <c r="B5" s="67" t="s">
        <v>1756</v>
      </c>
      <c r="C5" s="108">
        <f>1911+LEFT('ISQ-ACC'!B5,3)</f>
        <v>2014</v>
      </c>
      <c r="D5" s="69" t="s">
        <v>1745</v>
      </c>
      <c r="E5" s="111">
        <f>--MID('ISQ-ACC'!B5,5,1)</f>
        <v>1</v>
      </c>
      <c r="F5" s="69" t="s">
        <v>1746</v>
      </c>
      <c r="G5" s="110">
        <f>VLOOKUP("每股盈餘(元)",'ISQ-ACC'!A6:B54,2,FALSE)</f>
        <v>2.74</v>
      </c>
      <c r="H5" s="69" t="s">
        <v>1747</v>
      </c>
      <c r="I5" s="67" t="s">
        <v>1757</v>
      </c>
      <c r="J5" s="103">
        <v>95</v>
      </c>
      <c r="K5" s="70" t="s">
        <v>1758</v>
      </c>
      <c r="L5" s="71">
        <f>G5/E5*4*IF(LEN(J5)=1,J5/10,J5/100)</f>
        <v>10.412</v>
      </c>
      <c r="M5" s="72" t="s">
        <v>1747</v>
      </c>
    </row>
    <row r="6" spans="2:13" ht="16.5">
      <c r="B6" s="67"/>
      <c r="C6" s="73"/>
      <c r="D6" s="69"/>
      <c r="E6" s="74"/>
      <c r="F6" s="69"/>
      <c r="G6" s="75"/>
      <c r="H6" s="69"/>
      <c r="I6" s="67"/>
      <c r="J6" s="74"/>
      <c r="K6" s="70"/>
      <c r="L6" s="71"/>
      <c r="M6" s="72"/>
    </row>
    <row r="7" spans="2:7" ht="16.5">
      <c r="B7" s="67" t="s">
        <v>1759</v>
      </c>
      <c r="C7" s="110">
        <f>'FR'!B13</f>
        <v>30.35</v>
      </c>
      <c r="D7" s="72" t="s">
        <v>1747</v>
      </c>
      <c r="E7" s="72"/>
      <c r="F7" s="72"/>
      <c r="G7" s="72"/>
    </row>
    <row r="8" spans="2:15" ht="16.5">
      <c r="B8" s="67"/>
      <c r="D8" s="69"/>
      <c r="E8" s="77"/>
      <c r="F8" s="72"/>
      <c r="G8" s="77"/>
      <c r="H8" s="76"/>
      <c r="I8" s="71"/>
      <c r="J8" s="72"/>
      <c r="L8" s="120" t="s">
        <v>1793</v>
      </c>
      <c r="M8" s="120"/>
      <c r="N8" s="120"/>
      <c r="O8" s="120"/>
    </row>
    <row r="9" spans="1:15" ht="16.5">
      <c r="A9" s="112">
        <f>'FR'!B7+1911</f>
        <v>2013</v>
      </c>
      <c r="B9" s="67" t="s">
        <v>1760</v>
      </c>
      <c r="C9" s="117">
        <f>'FR'!B17</f>
        <v>32.54</v>
      </c>
      <c r="D9" s="72" t="s">
        <v>1761</v>
      </c>
      <c r="E9" s="113">
        <f>'FR'!B19</f>
        <v>9.6</v>
      </c>
      <c r="F9" s="72" t="s">
        <v>1762</v>
      </c>
      <c r="G9" s="113">
        <f>HLOOKUP(A9-1911,BASIC!$A$29:$I$35,7,0)</f>
        <v>8.3</v>
      </c>
      <c r="H9" s="70" t="s">
        <v>1747</v>
      </c>
      <c r="L9" s="120"/>
      <c r="M9" s="120"/>
      <c r="N9" s="120"/>
      <c r="O9" s="120"/>
    </row>
    <row r="10" spans="1:15" ht="16.5">
      <c r="A10" s="78"/>
      <c r="B10" s="67" t="s">
        <v>1763</v>
      </c>
      <c r="C10" s="103">
        <v>0</v>
      </c>
      <c r="D10" s="72" t="s">
        <v>1764</v>
      </c>
      <c r="E10" s="104">
        <v>32.54</v>
      </c>
      <c r="F10" s="72" t="s">
        <v>1765</v>
      </c>
      <c r="G10" s="104">
        <v>32.54</v>
      </c>
      <c r="H10" s="78"/>
      <c r="I10" s="78"/>
      <c r="L10" s="120"/>
      <c r="M10" s="120"/>
      <c r="N10" s="120"/>
      <c r="O10" s="120"/>
    </row>
    <row r="11" spans="1:15" ht="16.5">
      <c r="A11" s="78"/>
      <c r="B11" s="67"/>
      <c r="C11" s="74"/>
      <c r="D11" s="72"/>
      <c r="E11" s="74"/>
      <c r="F11" s="72"/>
      <c r="G11" s="74"/>
      <c r="H11" s="78"/>
      <c r="I11" s="78"/>
      <c r="L11" s="120"/>
      <c r="M11" s="120"/>
      <c r="N11" s="120"/>
      <c r="O11" s="120"/>
    </row>
    <row r="12" spans="1:15" ht="16.5">
      <c r="A12" s="112">
        <f>A9</f>
        <v>2013</v>
      </c>
      <c r="B12" s="67" t="s">
        <v>1766</v>
      </c>
      <c r="C12" s="79">
        <f>G9/E9</f>
        <v>0.8645833333333335</v>
      </c>
      <c r="D12" s="78"/>
      <c r="E12" s="78"/>
      <c r="F12" s="78"/>
      <c r="G12" s="78"/>
      <c r="H12" s="78"/>
      <c r="I12" s="78"/>
      <c r="L12" s="120"/>
      <c r="M12" s="120"/>
      <c r="N12" s="120"/>
      <c r="O12" s="120"/>
    </row>
    <row r="13" spans="1:15" ht="16.5">
      <c r="A13" s="78"/>
      <c r="B13" s="67" t="s">
        <v>1763</v>
      </c>
      <c r="C13" s="103">
        <v>0</v>
      </c>
      <c r="D13" s="72" t="s">
        <v>1767</v>
      </c>
      <c r="E13" s="105">
        <v>0.8645833333333335</v>
      </c>
      <c r="F13" s="72" t="s">
        <v>1765</v>
      </c>
      <c r="G13" s="105">
        <v>0.8645833333333335</v>
      </c>
      <c r="H13" s="78"/>
      <c r="I13" s="78"/>
      <c r="L13" s="120"/>
      <c r="M13" s="120"/>
      <c r="N13" s="120"/>
      <c r="O13" s="120"/>
    </row>
    <row r="14" spans="1:15" ht="16.5">
      <c r="A14" s="78"/>
      <c r="B14" s="67"/>
      <c r="C14" s="74"/>
      <c r="D14" s="72"/>
      <c r="E14" s="79"/>
      <c r="F14" s="72"/>
      <c r="G14" s="79"/>
      <c r="H14" s="78"/>
      <c r="I14" s="78"/>
      <c r="L14" s="120"/>
      <c r="M14" s="120"/>
      <c r="N14" s="120"/>
      <c r="O14" s="120"/>
    </row>
    <row r="15" spans="1:15" ht="16.5">
      <c r="A15" s="80" t="s">
        <v>1768</v>
      </c>
      <c r="B15" s="81" t="s">
        <v>1769</v>
      </c>
      <c r="C15" s="80" t="s">
        <v>1748</v>
      </c>
      <c r="D15" s="82" t="s">
        <v>1749</v>
      </c>
      <c r="E15" s="82" t="s">
        <v>1750</v>
      </c>
      <c r="F15" s="80" t="s">
        <v>1751</v>
      </c>
      <c r="G15" s="82" t="s">
        <v>1752</v>
      </c>
      <c r="H15" s="80" t="s">
        <v>1753</v>
      </c>
      <c r="I15" s="83"/>
      <c r="L15" s="120"/>
      <c r="M15" s="120"/>
      <c r="N15" s="120"/>
      <c r="O15" s="120"/>
    </row>
    <row r="16" spans="1:15" ht="16.5">
      <c r="A16" s="84"/>
      <c r="B16" s="85"/>
      <c r="C16" s="80" t="s">
        <v>1754</v>
      </c>
      <c r="D16" s="86">
        <f>C7</f>
        <v>30.35</v>
      </c>
      <c r="E16" s="87">
        <f>L5</f>
        <v>10.412</v>
      </c>
      <c r="F16" s="88">
        <f>E9*C12</f>
        <v>8.3</v>
      </c>
      <c r="G16" s="89"/>
      <c r="H16" s="75"/>
      <c r="I16" s="90">
        <f>F4*-1</f>
        <v>-197</v>
      </c>
      <c r="L16" s="120"/>
      <c r="M16" s="120"/>
      <c r="N16" s="120"/>
      <c r="O16" s="120"/>
    </row>
    <row r="17" spans="1:15" ht="16.5">
      <c r="A17" s="84">
        <f aca="true" t="shared" si="0" ref="A17:A24">IF(AND($C$10&gt;0,$E$10&lt;&gt;"",$G$10&lt;&gt;""),IF($C17&lt;=$C$10,$E$10,$G$10),$C$9)</f>
        <v>32.54</v>
      </c>
      <c r="B17" s="85">
        <f aca="true" t="shared" si="1" ref="B17:B24">IF(AND($C$13&gt;0,$E$13&lt;&gt;"",$G$13&lt;&gt;""),IF($C17&lt;=$C$13,$E$13,$G$13),$C$12)</f>
        <v>0.8645833333333335</v>
      </c>
      <c r="C17" s="82">
        <v>1</v>
      </c>
      <c r="D17" s="86">
        <f aca="true" t="shared" si="2" ref="D17:D24">D16+E16-F16</f>
        <v>32.462</v>
      </c>
      <c r="E17" s="87">
        <f aca="true" t="shared" si="3" ref="E17:E24">D17*A17/100</f>
        <v>10.5631348</v>
      </c>
      <c r="F17" s="88">
        <f aca="true" t="shared" si="4" ref="F17:F24">E16*B17</f>
        <v>9.002041666666669</v>
      </c>
      <c r="G17" s="89">
        <v>12</v>
      </c>
      <c r="H17" s="91">
        <f aca="true" t="shared" si="5" ref="H17:H24">E17*G17</f>
        <v>126.7576176</v>
      </c>
      <c r="I17" s="92">
        <f aca="true" t="shared" si="6" ref="I17:I23">$F17</f>
        <v>9.002041666666669</v>
      </c>
      <c r="L17" s="120"/>
      <c r="M17" s="120"/>
      <c r="N17" s="120"/>
      <c r="O17" s="120"/>
    </row>
    <row r="18" spans="1:15" ht="16.5">
      <c r="A18" s="84">
        <f t="shared" si="0"/>
        <v>32.54</v>
      </c>
      <c r="B18" s="85">
        <f t="shared" si="1"/>
        <v>0.8645833333333335</v>
      </c>
      <c r="C18" s="82">
        <v>2</v>
      </c>
      <c r="D18" s="86">
        <f t="shared" si="2"/>
        <v>34.02309313333333</v>
      </c>
      <c r="E18" s="87">
        <f t="shared" si="3"/>
        <v>11.071114505586666</v>
      </c>
      <c r="F18" s="88">
        <f t="shared" si="4"/>
        <v>9.132710295833336</v>
      </c>
      <c r="G18" s="89">
        <v>12</v>
      </c>
      <c r="H18" s="91">
        <f t="shared" si="5"/>
        <v>132.85337406704</v>
      </c>
      <c r="I18" s="92">
        <f t="shared" si="6"/>
        <v>9.132710295833336</v>
      </c>
      <c r="L18" s="120"/>
      <c r="M18" s="120"/>
      <c r="N18" s="120"/>
      <c r="O18" s="120"/>
    </row>
    <row r="19" spans="1:15" ht="16.5">
      <c r="A19" s="84">
        <f t="shared" si="0"/>
        <v>32.54</v>
      </c>
      <c r="B19" s="85">
        <f t="shared" si="1"/>
        <v>0.8645833333333335</v>
      </c>
      <c r="C19" s="82">
        <v>3</v>
      </c>
      <c r="D19" s="86">
        <f t="shared" si="2"/>
        <v>35.96149734308666</v>
      </c>
      <c r="E19" s="87">
        <f t="shared" si="3"/>
        <v>11.701871235440398</v>
      </c>
      <c r="F19" s="88">
        <f t="shared" si="4"/>
        <v>9.57190108295514</v>
      </c>
      <c r="G19" s="89">
        <v>12</v>
      </c>
      <c r="H19" s="91">
        <f t="shared" si="5"/>
        <v>140.42245482528477</v>
      </c>
      <c r="I19" s="92">
        <f t="shared" si="6"/>
        <v>9.57190108295514</v>
      </c>
      <c r="L19" s="120"/>
      <c r="M19" s="120"/>
      <c r="N19" s="120"/>
      <c r="O19" s="120"/>
    </row>
    <row r="20" spans="1:9" ht="16.5">
      <c r="A20" s="84">
        <f t="shared" si="0"/>
        <v>32.54</v>
      </c>
      <c r="B20" s="85">
        <f t="shared" si="1"/>
        <v>0.8645833333333335</v>
      </c>
      <c r="C20" s="82">
        <v>4</v>
      </c>
      <c r="D20" s="86">
        <f t="shared" si="2"/>
        <v>38.09146749557192</v>
      </c>
      <c r="E20" s="87">
        <f t="shared" si="3"/>
        <v>12.394963523059102</v>
      </c>
      <c r="F20" s="88">
        <f t="shared" si="4"/>
        <v>10.117242838974512</v>
      </c>
      <c r="G20" s="89">
        <v>12</v>
      </c>
      <c r="H20" s="91">
        <f t="shared" si="5"/>
        <v>148.73956227670922</v>
      </c>
      <c r="I20" s="92">
        <f t="shared" si="6"/>
        <v>10.117242838974512</v>
      </c>
    </row>
    <row r="21" spans="1:9" ht="16.5">
      <c r="A21" s="84">
        <f t="shared" si="0"/>
        <v>32.54</v>
      </c>
      <c r="B21" s="85">
        <f t="shared" si="1"/>
        <v>0.8645833333333335</v>
      </c>
      <c r="C21" s="82">
        <v>5</v>
      </c>
      <c r="D21" s="86">
        <f t="shared" si="2"/>
        <v>40.36918817965651</v>
      </c>
      <c r="E21" s="87">
        <f t="shared" si="3"/>
        <v>13.136133833660228</v>
      </c>
      <c r="F21" s="88">
        <f t="shared" si="4"/>
        <v>10.716478879311518</v>
      </c>
      <c r="G21" s="89">
        <v>12</v>
      </c>
      <c r="H21" s="91">
        <f t="shared" si="5"/>
        <v>157.63360600392275</v>
      </c>
      <c r="I21" s="92">
        <f t="shared" si="6"/>
        <v>10.716478879311518</v>
      </c>
    </row>
    <row r="22" spans="1:9" ht="16.5">
      <c r="A22" s="84">
        <f t="shared" si="0"/>
        <v>32.54</v>
      </c>
      <c r="B22" s="85">
        <f t="shared" si="1"/>
        <v>0.8645833333333335</v>
      </c>
      <c r="C22" s="82">
        <v>6</v>
      </c>
      <c r="D22" s="86">
        <f t="shared" si="2"/>
        <v>42.788843134005226</v>
      </c>
      <c r="E22" s="87">
        <f t="shared" si="3"/>
        <v>13.923489555805299</v>
      </c>
      <c r="F22" s="88">
        <f t="shared" si="4"/>
        <v>11.357282377018741</v>
      </c>
      <c r="G22" s="89">
        <v>12</v>
      </c>
      <c r="H22" s="91">
        <f t="shared" si="5"/>
        <v>167.0818746696636</v>
      </c>
      <c r="I22" s="92">
        <f t="shared" si="6"/>
        <v>11.357282377018741</v>
      </c>
    </row>
    <row r="23" spans="1:9" ht="16.5">
      <c r="A23" s="84">
        <f t="shared" si="0"/>
        <v>32.54</v>
      </c>
      <c r="B23" s="85">
        <f t="shared" si="1"/>
        <v>0.8645833333333335</v>
      </c>
      <c r="C23" s="82">
        <v>7</v>
      </c>
      <c r="D23" s="86">
        <f t="shared" si="2"/>
        <v>45.35505031279178</v>
      </c>
      <c r="E23" s="87">
        <f t="shared" si="3"/>
        <v>14.758533371782447</v>
      </c>
      <c r="F23" s="88">
        <f t="shared" si="4"/>
        <v>12.03801701179</v>
      </c>
      <c r="G23" s="89">
        <v>12</v>
      </c>
      <c r="H23" s="91">
        <f t="shared" si="5"/>
        <v>177.10240046138935</v>
      </c>
      <c r="I23" s="92">
        <f t="shared" si="6"/>
        <v>12.03801701179</v>
      </c>
    </row>
    <row r="24" spans="1:9" ht="16.5">
      <c r="A24" s="84">
        <f t="shared" si="0"/>
        <v>32.54</v>
      </c>
      <c r="B24" s="85">
        <f t="shared" si="1"/>
        <v>0.8645833333333335</v>
      </c>
      <c r="C24" s="82">
        <v>8</v>
      </c>
      <c r="D24" s="86">
        <f t="shared" si="2"/>
        <v>48.075566672784234</v>
      </c>
      <c r="E24" s="87">
        <f t="shared" si="3"/>
        <v>15.643789395323989</v>
      </c>
      <c r="F24" s="88">
        <f t="shared" si="4"/>
        <v>12.759981977686909</v>
      </c>
      <c r="G24" s="89">
        <v>12</v>
      </c>
      <c r="H24" s="91">
        <f t="shared" si="5"/>
        <v>187.72547274388785</v>
      </c>
      <c r="I24" s="92">
        <f>H24+F24</f>
        <v>200.48545472157477</v>
      </c>
    </row>
    <row r="25" spans="1:9" ht="16.5">
      <c r="A25" s="93" t="s">
        <v>1770</v>
      </c>
      <c r="B25" s="94">
        <v>0.2</v>
      </c>
      <c r="C25" s="94">
        <v>0.18</v>
      </c>
      <c r="D25" s="94">
        <v>0.15</v>
      </c>
      <c r="E25" s="94">
        <v>0.12</v>
      </c>
      <c r="F25" s="94">
        <v>0.1</v>
      </c>
      <c r="G25" s="94">
        <v>0.05</v>
      </c>
      <c r="H25" s="81" t="s">
        <v>1771</v>
      </c>
      <c r="I25" s="116">
        <f>IRR(I16:I24)</f>
        <v>0.04808598765587391</v>
      </c>
    </row>
    <row r="26" spans="2:9" ht="16.5">
      <c r="B26" s="95">
        <f aca="true" t="shared" si="7" ref="B26:G26">NPV(B25,$I$17:$I$24)</f>
        <v>82.35856965327896</v>
      </c>
      <c r="C26" s="95">
        <f t="shared" si="7"/>
        <v>91.2391194133234</v>
      </c>
      <c r="D26" s="95">
        <f t="shared" si="7"/>
        <v>107.11438797125284</v>
      </c>
      <c r="E26" s="95">
        <f t="shared" si="7"/>
        <v>126.81372957273342</v>
      </c>
      <c r="F26" s="95">
        <f t="shared" si="7"/>
        <v>142.6034231200783</v>
      </c>
      <c r="G26" s="95">
        <f t="shared" si="7"/>
        <v>194.572321038865</v>
      </c>
      <c r="H26" s="96"/>
      <c r="I26" s="96"/>
    </row>
    <row r="28" ht="16.5">
      <c r="B28" s="68" t="s">
        <v>1787</v>
      </c>
    </row>
    <row r="29" ht="16.5">
      <c r="B29" s="68" t="s">
        <v>1788</v>
      </c>
    </row>
    <row r="30" ht="16.5">
      <c r="B30" s="68" t="s">
        <v>1790</v>
      </c>
    </row>
    <row r="31" ht="16.5">
      <c r="B31" s="68" t="s">
        <v>1789</v>
      </c>
    </row>
    <row r="32" ht="16.5">
      <c r="B32" s="68" t="s">
        <v>1791</v>
      </c>
    </row>
    <row r="33" ht="16.5">
      <c r="B33" s="68" t="s">
        <v>1792</v>
      </c>
    </row>
  </sheetData>
  <sheetProtection/>
  <mergeCells count="3">
    <mergeCell ref="A3:D4"/>
    <mergeCell ref="D1:E1"/>
    <mergeCell ref="L8:O19"/>
  </mergeCells>
  <conditionalFormatting sqref="I25">
    <cfRule type="cellIs" priority="1" dxfId="1" operator="lessThan" stopIfTrue="1">
      <formula>$L$3</formula>
    </cfRule>
  </conditionalFormatting>
  <hyperlinks>
    <hyperlink ref="L8:O19" r:id="rId1" display="感謝 Tivo 老師犧牲自己的時間將此功能達到自動化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11"/>
  </sheetPr>
  <dimension ref="A1:I39"/>
  <sheetViews>
    <sheetView zoomScalePageLayoutView="0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K13" sqref="K13"/>
    </sheetView>
  </sheetViews>
  <sheetFormatPr defaultColWidth="8.875" defaultRowHeight="16.5"/>
  <cols>
    <col min="1" max="1" width="14.25390625" style="1" customWidth="1"/>
    <col min="2" max="2" width="8.125" style="1" customWidth="1"/>
    <col min="3" max="3" width="14.00390625" style="1" customWidth="1"/>
    <col min="4" max="4" width="14.125" style="1" bestFit="1" customWidth="1"/>
    <col min="5" max="5" width="8.375" style="1" customWidth="1"/>
    <col min="6" max="6" width="14.125" style="1" bestFit="1" customWidth="1"/>
    <col min="7" max="7" width="9.125" style="1" customWidth="1"/>
    <col min="8" max="8" width="10.50390625" style="1" bestFit="1" customWidth="1"/>
    <col min="9" max="9" width="11.00390625" style="1" customWidth="1"/>
    <col min="10" max="16384" width="8.875" style="1" customWidth="1"/>
  </cols>
  <sheetData>
    <row r="1" spans="1:9" ht="16.5">
      <c r="A1" s="37" t="str">
        <f>報表別&amp;"財報"</f>
        <v>合併財報</v>
      </c>
      <c r="B1" s="38" t="s">
        <v>1736</v>
      </c>
      <c r="C1" s="38"/>
      <c r="D1" s="38"/>
      <c r="E1" s="38"/>
      <c r="F1" s="39"/>
      <c r="G1" s="39"/>
      <c r="H1" s="39"/>
      <c r="I1" s="40" t="s">
        <v>1738</v>
      </c>
    </row>
    <row r="2" spans="1:9" ht="17.25" thickBot="1">
      <c r="A2" s="41" t="s">
        <v>1672</v>
      </c>
      <c r="B2" s="42" t="str">
        <f>VLOOKUP(A2,資料網址,2,0)</f>
        <v>www.emega.com.tw</v>
      </c>
      <c r="C2" s="43"/>
      <c r="D2" s="43"/>
      <c r="E2" s="44"/>
      <c r="F2" s="43"/>
      <c r="G2" s="43"/>
      <c r="H2" s="43"/>
      <c r="I2" s="45">
        <f>'估值'!$C$1</f>
        <v>1723</v>
      </c>
    </row>
    <row r="3" spans="1:9" ht="15">
      <c r="A3" s="65" t="s">
        <v>1777</v>
      </c>
      <c r="B3" s="66"/>
      <c r="C3" s="66"/>
      <c r="D3" s="66"/>
      <c r="E3" s="66"/>
      <c r="F3" s="66"/>
      <c r="G3" s="66"/>
      <c r="H3" s="66"/>
      <c r="I3" s="66"/>
    </row>
    <row r="4" spans="1:9" ht="15">
      <c r="A4" s="33" t="s">
        <v>1794</v>
      </c>
      <c r="B4" s="33"/>
      <c r="C4" s="33"/>
      <c r="D4" s="33"/>
      <c r="E4" s="33"/>
      <c r="F4" s="33"/>
      <c r="G4" s="33"/>
      <c r="H4" s="33"/>
      <c r="I4" s="33"/>
    </row>
    <row r="5" spans="1:9" ht="15">
      <c r="A5" s="33" t="s">
        <v>305</v>
      </c>
      <c r="B5" s="33"/>
      <c r="C5" s="33">
        <v>197.5</v>
      </c>
      <c r="D5" s="33" t="s">
        <v>303</v>
      </c>
      <c r="E5" s="33">
        <v>198</v>
      </c>
      <c r="F5" s="33" t="s">
        <v>304</v>
      </c>
      <c r="G5" s="33">
        <v>194</v>
      </c>
      <c r="H5" s="33" t="s">
        <v>306</v>
      </c>
      <c r="I5" s="33">
        <v>197</v>
      </c>
    </row>
    <row r="6" spans="1:9" ht="15">
      <c r="A6" s="33" t="s">
        <v>307</v>
      </c>
      <c r="B6" s="33"/>
      <c r="C6" s="33">
        <v>1</v>
      </c>
      <c r="D6" s="33" t="s">
        <v>308</v>
      </c>
      <c r="E6" s="33">
        <v>203</v>
      </c>
      <c r="F6" s="33" t="s">
        <v>309</v>
      </c>
      <c r="G6" s="33">
        <v>150</v>
      </c>
      <c r="H6" s="33"/>
      <c r="I6" s="33"/>
    </row>
    <row r="7" spans="1:9" ht="15">
      <c r="A7" s="33" t="s">
        <v>310</v>
      </c>
      <c r="B7" s="33"/>
      <c r="C7" s="33">
        <v>19.58</v>
      </c>
      <c r="D7" s="33" t="s">
        <v>311</v>
      </c>
      <c r="E7" s="58">
        <v>2792</v>
      </c>
      <c r="F7" s="33" t="s">
        <v>312</v>
      </c>
      <c r="G7" s="58">
        <v>111</v>
      </c>
      <c r="H7" s="33" t="s">
        <v>313</v>
      </c>
      <c r="I7" s="58">
        <v>458</v>
      </c>
    </row>
    <row r="8" spans="1:9" ht="15">
      <c r="A8" s="33" t="s">
        <v>314</v>
      </c>
      <c r="B8" s="33"/>
      <c r="C8" s="33">
        <v>32.23</v>
      </c>
      <c r="D8" s="33" t="s">
        <v>315</v>
      </c>
      <c r="E8" s="33">
        <v>20.64</v>
      </c>
      <c r="F8" s="33" t="s">
        <v>316</v>
      </c>
      <c r="G8" s="33">
        <v>17.31</v>
      </c>
      <c r="H8" s="33" t="s">
        <v>317</v>
      </c>
      <c r="I8" s="58"/>
    </row>
    <row r="9" spans="1:9" ht="15">
      <c r="A9" s="33" t="s">
        <v>1678</v>
      </c>
      <c r="B9" s="33"/>
      <c r="C9" s="58">
        <v>0.0421</v>
      </c>
      <c r="D9" s="33" t="s">
        <v>318</v>
      </c>
      <c r="E9" s="58">
        <v>46670</v>
      </c>
      <c r="F9" s="33" t="s">
        <v>403</v>
      </c>
      <c r="G9" s="58">
        <v>46670</v>
      </c>
      <c r="H9" s="33" t="s">
        <v>404</v>
      </c>
      <c r="I9" s="58">
        <v>2770</v>
      </c>
    </row>
    <row r="10" spans="1:9" ht="15">
      <c r="A10" s="33" t="s">
        <v>1795</v>
      </c>
      <c r="B10" s="33"/>
      <c r="C10" s="33"/>
      <c r="D10" s="33" t="s">
        <v>1741</v>
      </c>
      <c r="E10" s="33"/>
      <c r="F10" s="33" t="s">
        <v>1796</v>
      </c>
      <c r="G10" s="33"/>
      <c r="H10" s="33" t="s">
        <v>1679</v>
      </c>
      <c r="I10" s="33"/>
    </row>
    <row r="11" spans="1:9" ht="15">
      <c r="A11" s="33" t="s">
        <v>319</v>
      </c>
      <c r="B11" s="33"/>
      <c r="C11" s="59">
        <v>0.2012</v>
      </c>
      <c r="D11" s="98" t="s">
        <v>320</v>
      </c>
      <c r="E11" s="98">
        <v>32.87</v>
      </c>
      <c r="F11" s="33" t="s">
        <v>321</v>
      </c>
      <c r="G11" s="33">
        <v>0.5</v>
      </c>
      <c r="H11" s="33" t="s">
        <v>1735</v>
      </c>
      <c r="I11" s="59">
        <v>0.1839</v>
      </c>
    </row>
    <row r="12" spans="1:9" ht="15">
      <c r="A12" s="33" t="s">
        <v>322</v>
      </c>
      <c r="B12" s="33"/>
      <c r="C12" s="59">
        <v>0.026</v>
      </c>
      <c r="D12" s="33" t="s">
        <v>323</v>
      </c>
      <c r="E12" s="58" t="s">
        <v>300</v>
      </c>
      <c r="F12" s="33" t="s">
        <v>324</v>
      </c>
      <c r="G12" s="59">
        <v>0.0118</v>
      </c>
      <c r="H12" s="33" t="s">
        <v>1687</v>
      </c>
      <c r="I12" s="59">
        <v>0.1954</v>
      </c>
    </row>
    <row r="13" spans="1:9" ht="15">
      <c r="A13" s="33" t="s">
        <v>325</v>
      </c>
      <c r="B13" s="33"/>
      <c r="C13" s="59">
        <v>0.0736</v>
      </c>
      <c r="D13" s="33" t="s">
        <v>326</v>
      </c>
      <c r="E13" s="33">
        <v>10.39</v>
      </c>
      <c r="F13" s="33"/>
      <c r="G13" s="33"/>
      <c r="H13" s="33" t="s">
        <v>1680</v>
      </c>
      <c r="I13" s="59">
        <v>0.1737</v>
      </c>
    </row>
    <row r="14" spans="1:9" ht="15">
      <c r="A14" s="33" t="s">
        <v>327</v>
      </c>
      <c r="B14" s="33"/>
      <c r="C14" s="59">
        <v>0.1257</v>
      </c>
      <c r="D14" s="33" t="s">
        <v>328</v>
      </c>
      <c r="E14" s="60">
        <v>0.1366</v>
      </c>
      <c r="F14" s="33"/>
      <c r="G14" s="33"/>
      <c r="H14" s="33" t="s">
        <v>1681</v>
      </c>
      <c r="I14" s="59">
        <v>0.1864</v>
      </c>
    </row>
    <row r="15" spans="1:9" ht="15">
      <c r="A15" s="33" t="s">
        <v>329</v>
      </c>
      <c r="B15" s="33"/>
      <c r="C15" s="59">
        <v>0.1161</v>
      </c>
      <c r="D15" s="33" t="s">
        <v>330</v>
      </c>
      <c r="E15" s="33">
        <v>5.99</v>
      </c>
      <c r="F15" s="33"/>
      <c r="G15" s="33"/>
      <c r="H15" s="33" t="s">
        <v>1682</v>
      </c>
      <c r="I15" s="59">
        <v>0.2362</v>
      </c>
    </row>
    <row r="16" spans="1:9" ht="15">
      <c r="A16" s="33"/>
      <c r="B16" s="33"/>
      <c r="C16" s="33"/>
      <c r="D16" s="33" t="s">
        <v>331</v>
      </c>
      <c r="E16" s="59" t="s">
        <v>300</v>
      </c>
      <c r="F16" s="33"/>
      <c r="G16" s="33"/>
      <c r="H16" s="33"/>
      <c r="I16" s="33"/>
    </row>
    <row r="17" spans="1:9" ht="15">
      <c r="A17" s="33" t="s">
        <v>332</v>
      </c>
      <c r="B17" s="33"/>
      <c r="C17" s="33"/>
      <c r="D17" s="33" t="s">
        <v>1742</v>
      </c>
      <c r="E17" s="33"/>
      <c r="F17" s="33" t="s">
        <v>333</v>
      </c>
      <c r="G17" s="33"/>
      <c r="H17" s="33" t="s">
        <v>1772</v>
      </c>
      <c r="I17" s="33" t="s">
        <v>334</v>
      </c>
    </row>
    <row r="18" spans="1:9" ht="15">
      <c r="A18" s="33" t="s">
        <v>1743</v>
      </c>
      <c r="B18" s="33"/>
      <c r="C18" s="61">
        <v>23.69</v>
      </c>
      <c r="D18" s="33" t="s">
        <v>335</v>
      </c>
      <c r="E18" s="59">
        <v>0.3393</v>
      </c>
      <c r="F18" s="33" t="s">
        <v>336</v>
      </c>
      <c r="G18" s="33">
        <v>8.3</v>
      </c>
      <c r="H18" s="33" t="s">
        <v>337</v>
      </c>
      <c r="I18" s="33" t="s">
        <v>300</v>
      </c>
    </row>
    <row r="19" spans="1:9" ht="15">
      <c r="A19" s="33" t="s">
        <v>338</v>
      </c>
      <c r="B19" s="33"/>
      <c r="C19" s="62" t="s">
        <v>1778</v>
      </c>
      <c r="D19" s="33" t="s">
        <v>339</v>
      </c>
      <c r="E19" s="59">
        <v>0.294</v>
      </c>
      <c r="F19" s="33" t="s">
        <v>340</v>
      </c>
      <c r="G19" s="33">
        <v>0</v>
      </c>
      <c r="H19" s="33" t="s">
        <v>341</v>
      </c>
      <c r="I19" s="33" t="s">
        <v>300</v>
      </c>
    </row>
    <row r="20" spans="1:9" ht="15">
      <c r="A20" s="33" t="s">
        <v>342</v>
      </c>
      <c r="B20" s="33"/>
      <c r="C20" s="62" t="s">
        <v>1779</v>
      </c>
      <c r="D20" s="33" t="s">
        <v>343</v>
      </c>
      <c r="E20" s="59">
        <v>0.3103</v>
      </c>
      <c r="F20" s="33" t="s">
        <v>344</v>
      </c>
      <c r="G20" s="33">
        <v>0</v>
      </c>
      <c r="H20" s="33" t="s">
        <v>345</v>
      </c>
      <c r="I20" s="33" t="s">
        <v>300</v>
      </c>
    </row>
    <row r="21" spans="1:9" ht="15">
      <c r="A21" s="33" t="s">
        <v>346</v>
      </c>
      <c r="B21" s="33"/>
      <c r="C21" s="33" t="s">
        <v>1776</v>
      </c>
      <c r="D21" s="33" t="s">
        <v>347</v>
      </c>
      <c r="E21" s="59">
        <v>0.0733</v>
      </c>
      <c r="F21" s="33" t="s">
        <v>348</v>
      </c>
      <c r="G21" s="33">
        <v>0</v>
      </c>
      <c r="H21" s="33" t="s">
        <v>349</v>
      </c>
      <c r="I21" s="33" t="s">
        <v>300</v>
      </c>
    </row>
    <row r="22" spans="1:9" ht="15">
      <c r="A22" s="33" t="s">
        <v>350</v>
      </c>
      <c r="B22" s="33"/>
      <c r="C22" s="33" t="s">
        <v>1780</v>
      </c>
      <c r="D22" s="33" t="s">
        <v>351</v>
      </c>
      <c r="E22" s="59">
        <v>0.0848</v>
      </c>
      <c r="F22" s="33" t="s">
        <v>352</v>
      </c>
      <c r="G22" s="33" t="s">
        <v>300</v>
      </c>
      <c r="H22" s="33" t="s">
        <v>353</v>
      </c>
      <c r="I22" s="33" t="s">
        <v>300</v>
      </c>
    </row>
    <row r="23" spans="1:9" ht="15">
      <c r="A23" s="33" t="s">
        <v>354</v>
      </c>
      <c r="B23" s="33"/>
      <c r="C23" s="33" t="s">
        <v>1781</v>
      </c>
      <c r="D23" s="33"/>
      <c r="E23" s="33"/>
      <c r="F23" s="33" t="s">
        <v>355</v>
      </c>
      <c r="G23" s="33" t="s">
        <v>300</v>
      </c>
      <c r="H23" s="33"/>
      <c r="I23" s="33"/>
    </row>
    <row r="24" spans="1:9" ht="15">
      <c r="A24" s="33" t="s">
        <v>356</v>
      </c>
      <c r="B24" s="33"/>
      <c r="C24" s="33" t="s">
        <v>1782</v>
      </c>
      <c r="D24" s="33"/>
      <c r="E24" s="33"/>
      <c r="F24" s="33" t="s">
        <v>357</v>
      </c>
      <c r="G24" s="33" t="s">
        <v>300</v>
      </c>
      <c r="H24" s="33"/>
      <c r="I24" s="33"/>
    </row>
    <row r="25" spans="1:9" ht="15">
      <c r="A25" s="33" t="s">
        <v>358</v>
      </c>
      <c r="B25" s="33"/>
      <c r="C25" s="33" t="s">
        <v>1797</v>
      </c>
      <c r="D25" s="33"/>
      <c r="E25" s="33"/>
      <c r="F25" s="33"/>
      <c r="G25" s="33"/>
      <c r="H25" s="33"/>
      <c r="I25" s="33"/>
    </row>
    <row r="26" spans="1:9" ht="15">
      <c r="A26" s="33" t="s">
        <v>359</v>
      </c>
      <c r="B26" s="33"/>
      <c r="C26" s="33" t="s">
        <v>1783</v>
      </c>
      <c r="D26" s="33"/>
      <c r="E26" s="33"/>
      <c r="F26" s="33"/>
      <c r="G26" s="33"/>
      <c r="H26" s="33"/>
      <c r="I26" s="33"/>
    </row>
    <row r="27" spans="1:9" ht="15">
      <c r="A27" s="33" t="s">
        <v>360</v>
      </c>
      <c r="B27" s="33"/>
      <c r="C27" s="33" t="s">
        <v>1784</v>
      </c>
      <c r="D27" s="33"/>
      <c r="E27" s="33"/>
      <c r="F27" s="33"/>
      <c r="G27" s="33"/>
      <c r="H27" s="33"/>
      <c r="I27" s="33"/>
    </row>
    <row r="28" spans="1:9" ht="15">
      <c r="A28" s="33" t="s">
        <v>361</v>
      </c>
      <c r="B28" s="33"/>
      <c r="C28" s="33" t="s">
        <v>1785</v>
      </c>
      <c r="D28" s="33"/>
      <c r="E28" s="33"/>
      <c r="F28" s="33"/>
      <c r="G28" s="33"/>
      <c r="H28" s="33"/>
      <c r="I28" s="33"/>
    </row>
    <row r="29" spans="1:9" ht="15">
      <c r="A29" s="63" t="s">
        <v>302</v>
      </c>
      <c r="B29" s="63">
        <v>103</v>
      </c>
      <c r="C29" s="63">
        <v>102</v>
      </c>
      <c r="D29" s="63">
        <v>101</v>
      </c>
      <c r="E29" s="63">
        <v>100</v>
      </c>
      <c r="F29" s="63">
        <v>99</v>
      </c>
      <c r="G29" s="63">
        <v>98</v>
      </c>
      <c r="H29" s="63">
        <v>97</v>
      </c>
      <c r="I29" s="63">
        <v>96</v>
      </c>
    </row>
    <row r="30" spans="1:9" ht="15">
      <c r="A30" s="63" t="s">
        <v>362</v>
      </c>
      <c r="B30" s="64">
        <v>46670</v>
      </c>
      <c r="C30" s="64">
        <v>43235</v>
      </c>
      <c r="D30" s="64">
        <v>33996</v>
      </c>
      <c r="E30" s="64">
        <v>43472</v>
      </c>
      <c r="F30" s="64">
        <v>29731</v>
      </c>
      <c r="G30" s="64">
        <v>21700</v>
      </c>
      <c r="H30" s="64">
        <v>21428</v>
      </c>
      <c r="I30" s="64">
        <v>20892</v>
      </c>
    </row>
    <row r="31" spans="1:9" ht="15">
      <c r="A31" s="63" t="s">
        <v>363</v>
      </c>
      <c r="B31" s="64">
        <v>38852</v>
      </c>
      <c r="C31" s="64">
        <v>31034</v>
      </c>
      <c r="D31" s="64">
        <v>26770</v>
      </c>
      <c r="E31" s="64">
        <v>25941</v>
      </c>
      <c r="F31" s="64">
        <v>19142</v>
      </c>
      <c r="G31" s="64">
        <v>11916</v>
      </c>
      <c r="H31" s="64">
        <v>10187</v>
      </c>
      <c r="I31" s="64">
        <v>11099</v>
      </c>
    </row>
    <row r="32" spans="1:9" ht="15">
      <c r="A32" s="63" t="s">
        <v>364</v>
      </c>
      <c r="B32" s="63">
        <v>20</v>
      </c>
      <c r="C32" s="63">
        <v>21</v>
      </c>
      <c r="D32" s="63">
        <v>16</v>
      </c>
      <c r="E32" s="63">
        <v>22</v>
      </c>
      <c r="F32" s="63">
        <v>19</v>
      </c>
      <c r="G32" s="63">
        <v>18</v>
      </c>
      <c r="H32" s="63">
        <v>14</v>
      </c>
      <c r="I32" s="63">
        <v>16</v>
      </c>
    </row>
    <row r="33" spans="1:9" ht="15">
      <c r="A33" s="63" t="s">
        <v>365</v>
      </c>
      <c r="B33" s="63">
        <v>17</v>
      </c>
      <c r="C33" s="63">
        <v>15</v>
      </c>
      <c r="D33" s="63">
        <v>12</v>
      </c>
      <c r="E33" s="63">
        <v>11</v>
      </c>
      <c r="F33" s="63">
        <v>14</v>
      </c>
      <c r="G33" s="63">
        <v>8</v>
      </c>
      <c r="H33" s="63">
        <v>7</v>
      </c>
      <c r="I33" s="63">
        <v>9</v>
      </c>
    </row>
    <row r="34" spans="1:9" ht="15">
      <c r="A34" s="63" t="s">
        <v>340</v>
      </c>
      <c r="B34" s="63" t="s">
        <v>300</v>
      </c>
      <c r="C34" s="107">
        <v>0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0.5</v>
      </c>
    </row>
    <row r="35" spans="1:9" ht="15">
      <c r="A35" s="63" t="s">
        <v>366</v>
      </c>
      <c r="B35" s="63" t="s">
        <v>300</v>
      </c>
      <c r="C35" s="107">
        <v>8.3</v>
      </c>
      <c r="D35" s="107">
        <v>7.4</v>
      </c>
      <c r="E35" s="107">
        <v>8</v>
      </c>
      <c r="F35" s="107">
        <v>7.2</v>
      </c>
      <c r="G35" s="107">
        <v>5.6</v>
      </c>
      <c r="H35" s="107">
        <v>4.65</v>
      </c>
      <c r="I35" s="107">
        <v>5</v>
      </c>
    </row>
    <row r="36" spans="1:9" ht="15">
      <c r="A36" s="33" t="s">
        <v>367</v>
      </c>
      <c r="B36" s="33"/>
      <c r="C36" s="33" t="s">
        <v>368</v>
      </c>
      <c r="D36" s="33"/>
      <c r="E36" s="33"/>
      <c r="F36" s="33"/>
      <c r="G36" s="33"/>
      <c r="H36" s="33"/>
      <c r="I36" s="33"/>
    </row>
    <row r="37" spans="1:9" ht="15">
      <c r="A37" s="33"/>
      <c r="B37" s="33"/>
      <c r="C37" s="33" t="s">
        <v>369</v>
      </c>
      <c r="D37" s="33"/>
      <c r="E37" s="33"/>
      <c r="F37" s="33"/>
      <c r="G37" s="33"/>
      <c r="H37" s="33"/>
      <c r="I37" s="33"/>
    </row>
    <row r="38" spans="1:9" ht="15">
      <c r="A38" s="33"/>
      <c r="B38" s="33"/>
      <c r="C38" s="33" t="s">
        <v>370</v>
      </c>
      <c r="D38" s="33"/>
      <c r="E38" s="33"/>
      <c r="F38" s="33"/>
      <c r="G38" s="33"/>
      <c r="H38" s="33"/>
      <c r="I38" s="33"/>
    </row>
    <row r="39" spans="1:9" ht="15">
      <c r="A39" s="33"/>
      <c r="B39" s="33"/>
      <c r="C39" s="33" t="s">
        <v>371</v>
      </c>
      <c r="D39" s="33"/>
      <c r="E39" s="33"/>
      <c r="F39" s="33"/>
      <c r="G39" s="33"/>
      <c r="H39" s="33"/>
      <c r="I39" s="33"/>
    </row>
  </sheetData>
  <sheetProtection/>
  <dataValidations count="1">
    <dataValidation type="list" allowBlank="1" showInputMessage="1" showErrorMessage="1" sqref="A2">
      <formula1>證券公司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indexed="11"/>
  </sheetPr>
  <dimension ref="A1:I54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2" sqref="B52"/>
    </sheetView>
  </sheetViews>
  <sheetFormatPr defaultColWidth="8.875" defaultRowHeight="16.5"/>
  <cols>
    <col min="1" max="1" width="21.625" style="1" customWidth="1"/>
    <col min="2" max="9" width="10.125" style="1" customWidth="1"/>
    <col min="10" max="10" width="8.875" style="1" customWidth="1"/>
    <col min="11" max="11" width="9.00390625" style="1" customWidth="1"/>
    <col min="12" max="16384" width="8.875" style="1" customWidth="1"/>
  </cols>
  <sheetData>
    <row r="1" spans="1:9" ht="16.5">
      <c r="A1" s="37" t="str">
        <f>報表別&amp;"財報(累計)"</f>
        <v>合併財報(累計)</v>
      </c>
      <c r="B1" s="38" t="s">
        <v>1773</v>
      </c>
      <c r="C1" s="38"/>
      <c r="D1" s="38"/>
      <c r="E1" s="38" t="s">
        <v>1774</v>
      </c>
      <c r="F1" s="39"/>
      <c r="G1" s="39"/>
      <c r="H1" s="39"/>
      <c r="I1" s="40" t="s">
        <v>1775</v>
      </c>
    </row>
    <row r="2" spans="1:9" ht="17.25" thickBot="1">
      <c r="A2" s="41" t="s">
        <v>1668</v>
      </c>
      <c r="B2" s="42" t="str">
        <f>VLOOKUP(A2,資料網址,2,0)</f>
        <v>tcb.moneydj.com</v>
      </c>
      <c r="C2" s="43"/>
      <c r="D2" s="43"/>
      <c r="E2" s="44">
        <f>IF(報表別="個別","0","")</f>
      </c>
      <c r="F2" s="43"/>
      <c r="G2" s="43"/>
      <c r="H2" s="43"/>
      <c r="I2" s="45">
        <f>'估值'!$C$1</f>
        <v>1723</v>
      </c>
    </row>
    <row r="3" spans="1:9" ht="16.5">
      <c r="A3" s="53" t="s">
        <v>1786</v>
      </c>
      <c r="B3" s="52"/>
      <c r="C3" s="52"/>
      <c r="D3" s="52"/>
      <c r="E3" s="52"/>
      <c r="F3" s="52"/>
      <c r="G3" s="52"/>
      <c r="H3" s="52"/>
      <c r="I3" s="52"/>
    </row>
    <row r="4" spans="1:9" ht="16.5">
      <c r="A4" s="27" t="s">
        <v>280</v>
      </c>
      <c r="B4"/>
      <c r="C4"/>
      <c r="D4"/>
      <c r="E4"/>
      <c r="F4"/>
      <c r="G4"/>
      <c r="H4"/>
      <c r="I4"/>
    </row>
    <row r="5" spans="1:9" ht="15.75" customHeight="1">
      <c r="A5" s="24" t="s">
        <v>281</v>
      </c>
      <c r="B5" s="24" t="s">
        <v>1744</v>
      </c>
      <c r="C5" s="24" t="s">
        <v>1733</v>
      </c>
      <c r="D5" s="24" t="s">
        <v>1688</v>
      </c>
      <c r="E5" s="24" t="s">
        <v>1689</v>
      </c>
      <c r="F5" s="24" t="s">
        <v>1685</v>
      </c>
      <c r="G5" s="24" t="s">
        <v>1686</v>
      </c>
      <c r="H5" s="24" t="s">
        <v>1683</v>
      </c>
      <c r="I5" s="24" t="s">
        <v>1684</v>
      </c>
    </row>
    <row r="6" spans="1:9" ht="15.75" customHeight="1">
      <c r="A6" s="31" t="s">
        <v>282</v>
      </c>
      <c r="B6" s="32">
        <v>2389</v>
      </c>
      <c r="C6" s="32">
        <v>8781</v>
      </c>
      <c r="D6" s="32">
        <v>6757</v>
      </c>
      <c r="E6" s="32">
        <v>4466</v>
      </c>
      <c r="F6" s="32">
        <v>2063</v>
      </c>
      <c r="G6" s="32">
        <v>8314</v>
      </c>
      <c r="H6" s="32">
        <v>6563</v>
      </c>
      <c r="I6" s="32">
        <v>4471</v>
      </c>
    </row>
    <row r="7" spans="1:9" ht="15.75" customHeight="1">
      <c r="A7" s="31" t="s">
        <v>283</v>
      </c>
      <c r="B7" s="32">
        <v>1580</v>
      </c>
      <c r="C7" s="32">
        <v>6010</v>
      </c>
      <c r="D7" s="32">
        <v>4610</v>
      </c>
      <c r="E7" s="32">
        <v>3100</v>
      </c>
      <c r="F7" s="32">
        <v>1420</v>
      </c>
      <c r="G7" s="32">
        <v>5862</v>
      </c>
      <c r="H7" s="32">
        <v>4650</v>
      </c>
      <c r="I7" s="32">
        <v>3191</v>
      </c>
    </row>
    <row r="8" spans="1:9" ht="15.75" customHeight="1">
      <c r="A8" s="31" t="s">
        <v>284</v>
      </c>
      <c r="B8" s="32">
        <v>810</v>
      </c>
      <c r="C8" s="32">
        <v>2771</v>
      </c>
      <c r="D8" s="32">
        <v>2147</v>
      </c>
      <c r="E8" s="32">
        <v>1366</v>
      </c>
      <c r="F8" s="32">
        <v>643</v>
      </c>
      <c r="G8" s="32">
        <v>2452</v>
      </c>
      <c r="H8" s="32">
        <v>1913</v>
      </c>
      <c r="I8" s="32">
        <v>1281</v>
      </c>
    </row>
    <row r="9" spans="1:9" ht="15.75" customHeight="1">
      <c r="A9" s="31" t="s">
        <v>285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</row>
    <row r="10" spans="1:9" ht="15.75" customHeight="1">
      <c r="A10" s="31" t="s">
        <v>286</v>
      </c>
      <c r="B10" s="32">
        <v>108</v>
      </c>
      <c r="C10" s="32">
        <v>388</v>
      </c>
      <c r="D10" s="32">
        <v>295</v>
      </c>
      <c r="E10" s="32">
        <v>181</v>
      </c>
      <c r="F10" s="32">
        <v>87</v>
      </c>
      <c r="G10" s="32">
        <v>332</v>
      </c>
      <c r="H10" s="32">
        <v>246</v>
      </c>
      <c r="I10" s="32">
        <v>159</v>
      </c>
    </row>
    <row r="11" spans="1:9" ht="15.75" customHeight="1">
      <c r="A11" s="31" t="s">
        <v>287</v>
      </c>
      <c r="B11" s="32">
        <v>701</v>
      </c>
      <c r="C11" s="32">
        <v>2384</v>
      </c>
      <c r="D11" s="32">
        <v>1851</v>
      </c>
      <c r="E11" s="32">
        <v>1185</v>
      </c>
      <c r="F11" s="32">
        <v>555</v>
      </c>
      <c r="G11" s="32">
        <v>2120</v>
      </c>
      <c r="H11" s="32">
        <v>1668</v>
      </c>
      <c r="I11" s="32">
        <v>1121</v>
      </c>
    </row>
    <row r="12" spans="1:9" ht="15.75" customHeight="1">
      <c r="A12" s="31" t="s">
        <v>405</v>
      </c>
      <c r="B12" s="32">
        <v>5</v>
      </c>
      <c r="C12" s="32">
        <v>25</v>
      </c>
      <c r="D12" s="32">
        <v>19</v>
      </c>
      <c r="E12" s="32">
        <v>11</v>
      </c>
      <c r="F12" s="32">
        <v>5</v>
      </c>
      <c r="G12" s="32">
        <v>27</v>
      </c>
      <c r="H12" s="32">
        <v>21</v>
      </c>
      <c r="I12" s="32">
        <v>15</v>
      </c>
    </row>
    <row r="13" spans="1:9" ht="15.75" customHeight="1">
      <c r="A13" s="31" t="s">
        <v>406</v>
      </c>
      <c r="B13" s="32">
        <v>19</v>
      </c>
      <c r="C13" s="32">
        <v>121</v>
      </c>
      <c r="D13" s="32">
        <v>102</v>
      </c>
      <c r="E13" s="32">
        <v>48</v>
      </c>
      <c r="F13" s="32">
        <v>28</v>
      </c>
      <c r="G13" s="32">
        <v>80</v>
      </c>
      <c r="H13" s="32">
        <v>67</v>
      </c>
      <c r="I13" s="32">
        <v>29</v>
      </c>
    </row>
    <row r="14" spans="1:9" ht="15.75" customHeight="1">
      <c r="A14" s="31" t="s">
        <v>407</v>
      </c>
      <c r="B14" s="32">
        <v>0</v>
      </c>
      <c r="C14" s="32">
        <v>1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</row>
    <row r="15" spans="1:9" ht="15.75" customHeight="1">
      <c r="A15" s="31" t="s">
        <v>408</v>
      </c>
      <c r="B15" s="32">
        <v>4</v>
      </c>
      <c r="C15" s="32">
        <v>11</v>
      </c>
      <c r="D15" s="32">
        <v>5</v>
      </c>
      <c r="E15" s="32">
        <v>1</v>
      </c>
      <c r="F15" s="32">
        <v>5</v>
      </c>
      <c r="G15" s="32">
        <v>15</v>
      </c>
      <c r="H15" s="32">
        <v>0</v>
      </c>
      <c r="I15" s="32">
        <v>0</v>
      </c>
    </row>
    <row r="16" spans="1:9" ht="15.75" customHeight="1">
      <c r="A16" s="31" t="s">
        <v>409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</row>
    <row r="17" spans="1:9" ht="15.75" customHeight="1">
      <c r="A17" s="31" t="s">
        <v>410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</row>
    <row r="18" spans="1:9" ht="15.75" customHeight="1">
      <c r="A18" s="31" t="s">
        <v>411</v>
      </c>
      <c r="B18" s="32">
        <v>7</v>
      </c>
      <c r="C18" s="32">
        <v>19</v>
      </c>
      <c r="D18" s="32">
        <v>14</v>
      </c>
      <c r="E18" s="32">
        <v>11</v>
      </c>
      <c r="F18" s="32">
        <v>6</v>
      </c>
      <c r="G18" s="32">
        <v>0</v>
      </c>
      <c r="H18" s="32">
        <v>0</v>
      </c>
      <c r="I18" s="32">
        <v>0</v>
      </c>
    </row>
    <row r="19" spans="1:9" ht="15.75" customHeight="1">
      <c r="A19" s="31" t="s">
        <v>412</v>
      </c>
      <c r="B19" s="32">
        <v>6</v>
      </c>
      <c r="C19" s="32">
        <v>44</v>
      </c>
      <c r="D19" s="32">
        <v>34</v>
      </c>
      <c r="E19" s="32">
        <v>28</v>
      </c>
      <c r="F19" s="32">
        <v>20</v>
      </c>
      <c r="G19" s="32">
        <v>58</v>
      </c>
      <c r="H19" s="32">
        <v>42</v>
      </c>
      <c r="I19" s="32">
        <v>21</v>
      </c>
    </row>
    <row r="20" spans="1:9" ht="15.75" customHeight="1">
      <c r="A20" s="31" t="s">
        <v>288</v>
      </c>
      <c r="B20" s="32">
        <v>42</v>
      </c>
      <c r="C20" s="32">
        <v>221</v>
      </c>
      <c r="D20" s="32">
        <v>173</v>
      </c>
      <c r="E20" s="32">
        <v>99</v>
      </c>
      <c r="F20" s="32">
        <v>65</v>
      </c>
      <c r="G20" s="32">
        <v>180</v>
      </c>
      <c r="H20" s="32">
        <v>130</v>
      </c>
      <c r="I20" s="32">
        <v>65</v>
      </c>
    </row>
    <row r="21" spans="1:9" ht="15.75" customHeight="1">
      <c r="A21" s="31" t="s">
        <v>413</v>
      </c>
      <c r="B21" s="32">
        <v>0</v>
      </c>
      <c r="C21" s="32">
        <v>3</v>
      </c>
      <c r="D21" s="32">
        <v>2</v>
      </c>
      <c r="E21" s="32">
        <v>1</v>
      </c>
      <c r="F21" s="32">
        <v>1</v>
      </c>
      <c r="G21" s="32">
        <v>2</v>
      </c>
      <c r="H21" s="32">
        <v>2</v>
      </c>
      <c r="I21" s="32">
        <v>1</v>
      </c>
    </row>
    <row r="22" spans="1:9" ht="15.75" customHeight="1">
      <c r="A22" s="31" t="s">
        <v>414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</row>
    <row r="23" spans="1:9" ht="15.75" customHeight="1">
      <c r="A23" s="31" t="s">
        <v>415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</row>
    <row r="24" spans="1:9" ht="15.75" customHeight="1">
      <c r="A24" s="31" t="s">
        <v>416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1:9" ht="15.75" customHeight="1">
      <c r="A25" s="31" t="s">
        <v>417</v>
      </c>
      <c r="B25" s="32">
        <v>0</v>
      </c>
      <c r="C25" s="32">
        <v>1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</row>
    <row r="26" spans="1:9" ht="15.75" customHeight="1">
      <c r="A26" s="31" t="s">
        <v>418</v>
      </c>
      <c r="B26" s="32">
        <v>1</v>
      </c>
      <c r="C26" s="32">
        <v>6</v>
      </c>
      <c r="D26" s="32">
        <v>5</v>
      </c>
      <c r="E26" s="32">
        <v>0</v>
      </c>
      <c r="F26" s="32">
        <v>1</v>
      </c>
      <c r="G26" s="32">
        <v>5</v>
      </c>
      <c r="H26" s="32">
        <v>5</v>
      </c>
      <c r="I26" s="32">
        <v>0</v>
      </c>
    </row>
    <row r="27" spans="1:9" ht="15.75" customHeight="1">
      <c r="A27" s="31" t="s">
        <v>419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</row>
    <row r="28" spans="1:9" ht="15.75" customHeight="1">
      <c r="A28" s="31" t="s">
        <v>420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1</v>
      </c>
      <c r="H28" s="32">
        <v>1</v>
      </c>
      <c r="I28" s="32">
        <v>1</v>
      </c>
    </row>
    <row r="29" spans="1:9" ht="15.75" customHeight="1">
      <c r="A29" s="31" t="s">
        <v>289</v>
      </c>
      <c r="B29" s="32">
        <v>1</v>
      </c>
      <c r="C29" s="32">
        <v>9</v>
      </c>
      <c r="D29" s="32">
        <v>7</v>
      </c>
      <c r="E29" s="32">
        <v>1</v>
      </c>
      <c r="F29" s="32">
        <v>2</v>
      </c>
      <c r="G29" s="32">
        <v>8</v>
      </c>
      <c r="H29" s="32">
        <v>8</v>
      </c>
      <c r="I29" s="32">
        <v>3</v>
      </c>
    </row>
    <row r="30" spans="1:9" ht="15.75" customHeight="1">
      <c r="A30" s="31" t="s">
        <v>290</v>
      </c>
      <c r="B30" s="32">
        <v>742</v>
      </c>
      <c r="C30" s="32">
        <v>2595</v>
      </c>
      <c r="D30" s="32">
        <v>2017</v>
      </c>
      <c r="E30" s="32">
        <v>1283</v>
      </c>
      <c r="F30" s="32">
        <v>619</v>
      </c>
      <c r="G30" s="32">
        <v>2292</v>
      </c>
      <c r="H30" s="32">
        <v>1789</v>
      </c>
      <c r="I30" s="32">
        <v>1184</v>
      </c>
    </row>
    <row r="31" spans="1:9" ht="15.75" customHeight="1">
      <c r="A31" s="31" t="s">
        <v>291</v>
      </c>
      <c r="B31" s="32">
        <v>111</v>
      </c>
      <c r="C31" s="32">
        <v>374</v>
      </c>
      <c r="D31" s="32">
        <v>290</v>
      </c>
      <c r="E31" s="32">
        <v>184</v>
      </c>
      <c r="F31" s="32">
        <v>89</v>
      </c>
      <c r="G31" s="32">
        <v>315</v>
      </c>
      <c r="H31" s="32">
        <v>244</v>
      </c>
      <c r="I31" s="32">
        <v>162</v>
      </c>
    </row>
    <row r="32" spans="1:9" ht="15.75" customHeight="1">
      <c r="A32" s="31" t="s">
        <v>292</v>
      </c>
      <c r="B32" s="32">
        <v>631</v>
      </c>
      <c r="C32" s="32">
        <v>2221</v>
      </c>
      <c r="D32" s="32">
        <v>1727</v>
      </c>
      <c r="E32" s="32">
        <v>1099</v>
      </c>
      <c r="F32" s="32">
        <v>530</v>
      </c>
      <c r="G32" s="32">
        <v>1977</v>
      </c>
      <c r="H32" s="32">
        <v>1545</v>
      </c>
      <c r="I32" s="32">
        <v>1022</v>
      </c>
    </row>
    <row r="33" spans="1:9" ht="15.75" customHeight="1">
      <c r="A33" s="31" t="s">
        <v>293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</row>
    <row r="34" spans="1:9" ht="15.75" customHeight="1">
      <c r="A34" s="31" t="s">
        <v>294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</row>
    <row r="35" spans="1:9" ht="15.75" customHeight="1">
      <c r="A35" s="31" t="s">
        <v>295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</row>
    <row r="36" spans="1:9" ht="15.75" customHeight="1">
      <c r="A36" s="31" t="s">
        <v>296</v>
      </c>
      <c r="B36" s="32">
        <v>632</v>
      </c>
      <c r="C36" s="32">
        <v>2210</v>
      </c>
      <c r="D36" s="32">
        <v>1718</v>
      </c>
      <c r="E36" s="32">
        <v>1096</v>
      </c>
      <c r="F36" s="32">
        <v>527</v>
      </c>
      <c r="G36" s="32">
        <v>1974</v>
      </c>
      <c r="H36" s="32">
        <v>1543</v>
      </c>
      <c r="I36" s="32">
        <v>1021</v>
      </c>
    </row>
    <row r="37" spans="1:9" ht="15.75" customHeight="1">
      <c r="A37" s="34" t="s">
        <v>297</v>
      </c>
      <c r="B37" s="99">
        <v>2.74</v>
      </c>
      <c r="C37" s="97">
        <v>9.6</v>
      </c>
      <c r="D37" s="97">
        <v>7.46</v>
      </c>
      <c r="E37" s="97">
        <v>4.76</v>
      </c>
      <c r="F37" s="97">
        <v>2.29</v>
      </c>
      <c r="G37" s="97">
        <v>8.58</v>
      </c>
      <c r="H37" s="97">
        <v>6.71</v>
      </c>
      <c r="I37" s="97">
        <v>4.43</v>
      </c>
    </row>
    <row r="38" spans="1:9" ht="15.75" customHeight="1">
      <c r="A38" s="31" t="s">
        <v>298</v>
      </c>
      <c r="B38" s="32">
        <v>2302</v>
      </c>
      <c r="C38" s="32">
        <v>2301</v>
      </c>
      <c r="D38" s="32">
        <v>2301</v>
      </c>
      <c r="E38" s="32">
        <v>2301</v>
      </c>
      <c r="F38" s="32">
        <v>2301</v>
      </c>
      <c r="G38" s="32">
        <v>2301</v>
      </c>
      <c r="H38" s="32">
        <v>2301</v>
      </c>
      <c r="I38" s="32">
        <v>2301</v>
      </c>
    </row>
    <row r="39" spans="1:9" ht="15.75" customHeight="1">
      <c r="A39" s="31" t="s">
        <v>299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</row>
    <row r="40" spans="1:9" ht="15">
      <c r="A40" s="31"/>
      <c r="B40" s="32"/>
      <c r="C40" s="32"/>
      <c r="D40" s="32"/>
      <c r="E40" s="32"/>
      <c r="F40" s="32"/>
      <c r="G40" s="32"/>
      <c r="H40" s="32"/>
      <c r="I40" s="32"/>
    </row>
    <row r="41" spans="1:9" ht="15">
      <c r="A41" s="31"/>
      <c r="B41" s="32"/>
      <c r="C41" s="32"/>
      <c r="D41" s="32"/>
      <c r="E41" s="32"/>
      <c r="F41" s="32"/>
      <c r="G41" s="32"/>
      <c r="H41" s="32"/>
      <c r="I41" s="32"/>
    </row>
    <row r="42" spans="1:9" ht="15">
      <c r="A42" s="31"/>
      <c r="B42" s="32"/>
      <c r="C42" s="32"/>
      <c r="D42" s="32"/>
      <c r="E42" s="32"/>
      <c r="F42" s="32"/>
      <c r="G42" s="32"/>
      <c r="H42" s="32"/>
      <c r="I42" s="32"/>
    </row>
    <row r="43" spans="1:9" ht="15">
      <c r="A43" s="31"/>
      <c r="B43" s="32"/>
      <c r="C43" s="32"/>
      <c r="D43" s="32"/>
      <c r="E43" s="32"/>
      <c r="F43" s="32"/>
      <c r="G43" s="32"/>
      <c r="H43" s="32"/>
      <c r="I43" s="32"/>
    </row>
    <row r="44" spans="1:9" ht="15">
      <c r="A44" s="31"/>
      <c r="B44" s="32"/>
      <c r="C44" s="32"/>
      <c r="D44" s="32"/>
      <c r="E44" s="32"/>
      <c r="F44" s="32"/>
      <c r="G44" s="32"/>
      <c r="H44" s="32"/>
      <c r="I44" s="32"/>
    </row>
    <row r="45" spans="1:9" ht="15">
      <c r="A45" s="31"/>
      <c r="B45" s="32"/>
      <c r="C45" s="32"/>
      <c r="D45" s="32"/>
      <c r="E45" s="32"/>
      <c r="F45" s="32"/>
      <c r="G45" s="32"/>
      <c r="H45" s="32"/>
      <c r="I45" s="32"/>
    </row>
    <row r="46" spans="1:9" ht="15">
      <c r="A46" s="31"/>
      <c r="B46" s="32"/>
      <c r="C46" s="32"/>
      <c r="D46" s="32"/>
      <c r="E46" s="32"/>
      <c r="F46" s="32"/>
      <c r="G46" s="32"/>
      <c r="H46" s="32"/>
      <c r="I46" s="32"/>
    </row>
    <row r="47" spans="1:9" ht="15">
      <c r="A47" s="31"/>
      <c r="B47" s="32"/>
      <c r="C47" s="32"/>
      <c r="D47" s="32"/>
      <c r="E47" s="32"/>
      <c r="F47" s="32"/>
      <c r="G47" s="32"/>
      <c r="H47" s="32"/>
      <c r="I47" s="32"/>
    </row>
    <row r="48" spans="1:9" ht="15">
      <c r="A48" s="31"/>
      <c r="B48" s="32"/>
      <c r="C48" s="32"/>
      <c r="D48" s="32"/>
      <c r="E48" s="32"/>
      <c r="F48" s="32"/>
      <c r="G48" s="32"/>
      <c r="H48" s="32"/>
      <c r="I48" s="32"/>
    </row>
    <row r="49" spans="1:9" ht="15">
      <c r="A49" s="31"/>
      <c r="B49" s="32"/>
      <c r="C49" s="32"/>
      <c r="D49" s="32"/>
      <c r="E49" s="32"/>
      <c r="F49" s="32"/>
      <c r="G49" s="32"/>
      <c r="H49" s="32"/>
      <c r="I49" s="32"/>
    </row>
    <row r="50" spans="1:9" ht="15">
      <c r="A50" s="31"/>
      <c r="B50" s="32"/>
      <c r="C50" s="32"/>
      <c r="D50" s="32"/>
      <c r="E50" s="32"/>
      <c r="F50" s="32"/>
      <c r="G50" s="32"/>
      <c r="H50" s="32"/>
      <c r="I50" s="32"/>
    </row>
    <row r="51" spans="1:9" ht="15">
      <c r="A51" s="31"/>
      <c r="B51" s="32"/>
      <c r="C51" s="32"/>
      <c r="D51" s="32"/>
      <c r="E51" s="32"/>
      <c r="F51" s="32"/>
      <c r="G51" s="32"/>
      <c r="H51" s="32"/>
      <c r="I51" s="32"/>
    </row>
    <row r="52" spans="1:9" ht="15">
      <c r="A52" s="31"/>
      <c r="B52" s="32"/>
      <c r="C52" s="32"/>
      <c r="D52" s="32"/>
      <c r="E52" s="32"/>
      <c r="F52" s="32"/>
      <c r="G52" s="32"/>
      <c r="H52" s="32"/>
      <c r="I52" s="32"/>
    </row>
    <row r="53" spans="1:9" ht="15">
      <c r="A53" s="31"/>
      <c r="B53" s="32"/>
      <c r="C53" s="32"/>
      <c r="D53" s="32"/>
      <c r="E53" s="32"/>
      <c r="F53" s="32"/>
      <c r="G53" s="32"/>
      <c r="H53" s="32"/>
      <c r="I53" s="32"/>
    </row>
    <row r="54" spans="1:9" ht="15">
      <c r="A54" s="31"/>
      <c r="B54" s="32"/>
      <c r="C54" s="32"/>
      <c r="D54" s="32"/>
      <c r="E54" s="32"/>
      <c r="F54" s="32"/>
      <c r="G54" s="32"/>
      <c r="H54" s="32"/>
      <c r="I54" s="32"/>
    </row>
  </sheetData>
  <sheetProtection/>
  <dataValidations count="1">
    <dataValidation type="list" allowBlank="1" showInputMessage="1" showErrorMessage="1" sqref="A2">
      <formula1>證券公司</formula1>
    </dataValidation>
  </dataValidation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1:I48"/>
  <sheetViews>
    <sheetView showGridLines="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6" sqref="N6"/>
    </sheetView>
  </sheetViews>
  <sheetFormatPr defaultColWidth="8.875" defaultRowHeight="16.5"/>
  <cols>
    <col min="1" max="1" width="17.25390625" style="1" bestFit="1" customWidth="1"/>
    <col min="2" max="9" width="10.125" style="1" customWidth="1"/>
    <col min="10" max="16384" width="8.875" style="1" customWidth="1"/>
  </cols>
  <sheetData>
    <row r="1" spans="1:9" ht="16.5">
      <c r="A1" s="37" t="str">
        <f>報表別&amp;"財報"</f>
        <v>合併財報</v>
      </c>
      <c r="B1" s="38" t="s">
        <v>1736</v>
      </c>
      <c r="C1" s="38"/>
      <c r="D1" s="38"/>
      <c r="E1" s="38" t="s">
        <v>1737</v>
      </c>
      <c r="F1" s="39"/>
      <c r="G1" s="39"/>
      <c r="H1" s="39"/>
      <c r="I1" s="40" t="s">
        <v>1738</v>
      </c>
    </row>
    <row r="2" spans="1:9" ht="17.25" thickBot="1">
      <c r="A2" s="41" t="s">
        <v>1671</v>
      </c>
      <c r="B2" s="42" t="str">
        <f>VLOOKUP(A2,資料網址,2,0)</f>
        <v>stockchannel.sinotrade.com.tw</v>
      </c>
      <c r="C2" s="43"/>
      <c r="D2" s="43"/>
      <c r="E2" s="44">
        <f>IF(報表別="個別","0","")</f>
      </c>
      <c r="F2" s="43"/>
      <c r="G2" s="43"/>
      <c r="H2" s="43"/>
      <c r="I2" s="45">
        <f>'估值'!$C$1</f>
        <v>1723</v>
      </c>
    </row>
    <row r="3" spans="1:9" ht="15.75">
      <c r="A3" s="38" t="s">
        <v>1786</v>
      </c>
      <c r="B3" s="38"/>
      <c r="C3" s="38"/>
      <c r="D3" s="38"/>
      <c r="E3" s="38"/>
      <c r="F3" s="38"/>
      <c r="G3" s="38"/>
      <c r="H3" s="38"/>
      <c r="I3" s="38"/>
    </row>
    <row r="4" spans="1:9" ht="15.75">
      <c r="A4" s="27" t="s">
        <v>372</v>
      </c>
      <c r="B4" s="27"/>
      <c r="C4" s="27"/>
      <c r="D4" s="27"/>
      <c r="E4" s="27"/>
      <c r="F4" s="27"/>
      <c r="G4" s="27"/>
      <c r="H4" s="27"/>
      <c r="I4" s="27"/>
    </row>
    <row r="5" spans="1:9" ht="15.75">
      <c r="A5" s="35"/>
      <c r="B5" s="29"/>
      <c r="C5" s="29"/>
      <c r="D5" s="29"/>
      <c r="E5" s="29"/>
      <c r="F5" s="29"/>
      <c r="G5" s="29"/>
      <c r="H5" s="29"/>
      <c r="I5" s="29"/>
    </row>
    <row r="6" spans="1:9" ht="16.5">
      <c r="A6" s="51" t="s">
        <v>373</v>
      </c>
      <c r="B6" s="36"/>
      <c r="C6" s="30"/>
      <c r="D6" s="30"/>
      <c r="E6" s="30"/>
      <c r="F6" s="30"/>
      <c r="G6" s="30"/>
      <c r="H6" s="30"/>
      <c r="I6" s="30"/>
    </row>
    <row r="7" spans="1:9" ht="16.5">
      <c r="A7" s="24" t="s">
        <v>281</v>
      </c>
      <c r="B7" s="24">
        <v>102</v>
      </c>
      <c r="C7" s="24">
        <v>101</v>
      </c>
      <c r="D7" s="24">
        <v>100</v>
      </c>
      <c r="E7" s="24">
        <v>99</v>
      </c>
      <c r="F7" s="24">
        <v>98</v>
      </c>
      <c r="G7" s="24">
        <v>97</v>
      </c>
      <c r="H7" s="24">
        <v>96</v>
      </c>
      <c r="I7" s="24">
        <v>95</v>
      </c>
    </row>
    <row r="8" spans="1:9" ht="15.75">
      <c r="A8" s="28" t="s">
        <v>402</v>
      </c>
      <c r="B8" s="28">
        <v>32.54</v>
      </c>
      <c r="C8" s="28">
        <v>30.59</v>
      </c>
      <c r="D8" s="28">
        <v>36.91</v>
      </c>
      <c r="E8" s="28">
        <v>35.03</v>
      </c>
      <c r="F8" s="28">
        <v>26.58</v>
      </c>
      <c r="G8" s="28">
        <v>30.97</v>
      </c>
      <c r="H8" s="28">
        <v>32.84</v>
      </c>
      <c r="I8" s="28">
        <v>31.15</v>
      </c>
    </row>
    <row r="9" spans="1:9" ht="15.75">
      <c r="A9" s="28" t="s">
        <v>335</v>
      </c>
      <c r="B9" s="47">
        <v>31.86</v>
      </c>
      <c r="C9" s="47">
        <v>29.5</v>
      </c>
      <c r="D9" s="47">
        <v>30.49</v>
      </c>
      <c r="E9" s="47">
        <v>30.47</v>
      </c>
      <c r="F9" s="47">
        <v>31.14</v>
      </c>
      <c r="G9" s="47">
        <v>23.35</v>
      </c>
      <c r="H9" s="47">
        <v>27.05</v>
      </c>
      <c r="I9" s="47">
        <v>29.24</v>
      </c>
    </row>
    <row r="10" spans="1:9" ht="15.75">
      <c r="A10" s="28" t="s">
        <v>339</v>
      </c>
      <c r="B10" s="47">
        <v>27.46</v>
      </c>
      <c r="C10" s="47">
        <v>25.5</v>
      </c>
      <c r="D10" s="47">
        <v>26.55</v>
      </c>
      <c r="E10" s="47">
        <v>25.87</v>
      </c>
      <c r="F10" s="47">
        <v>25.38</v>
      </c>
      <c r="G10" s="47">
        <v>19</v>
      </c>
      <c r="H10" s="47">
        <v>22.65</v>
      </c>
      <c r="I10" s="47">
        <v>23.98</v>
      </c>
    </row>
    <row r="11" spans="1:9" ht="15.75">
      <c r="A11" s="28" t="s">
        <v>343</v>
      </c>
      <c r="B11" s="47">
        <v>29.43</v>
      </c>
      <c r="C11" s="47">
        <v>27.57</v>
      </c>
      <c r="D11" s="47">
        <v>29.16</v>
      </c>
      <c r="E11" s="47">
        <v>26.74</v>
      </c>
      <c r="F11" s="47">
        <v>28.55</v>
      </c>
      <c r="G11" s="47">
        <v>20.93</v>
      </c>
      <c r="H11" s="47">
        <v>25.54</v>
      </c>
      <c r="I11" s="47">
        <v>27.97</v>
      </c>
    </row>
    <row r="12" spans="1:9" ht="15.75">
      <c r="A12" s="28" t="s">
        <v>374</v>
      </c>
      <c r="B12" s="47">
        <v>25.18</v>
      </c>
      <c r="C12" s="47">
        <v>23.78</v>
      </c>
      <c r="D12" s="47">
        <v>24.8</v>
      </c>
      <c r="E12" s="47">
        <v>22.83</v>
      </c>
      <c r="F12" s="47">
        <v>23.87</v>
      </c>
      <c r="G12" s="47">
        <v>16.81</v>
      </c>
      <c r="H12" s="47">
        <v>20.04</v>
      </c>
      <c r="I12" s="47">
        <v>22.45</v>
      </c>
    </row>
    <row r="13" spans="1:9" ht="15.75">
      <c r="A13" s="101" t="s">
        <v>320</v>
      </c>
      <c r="B13" s="100">
        <v>30.35</v>
      </c>
      <c r="C13" s="47">
        <v>27.71</v>
      </c>
      <c r="D13" s="47">
        <v>27.16</v>
      </c>
      <c r="E13" s="47">
        <v>25.11</v>
      </c>
      <c r="F13" s="47">
        <v>22.4</v>
      </c>
      <c r="G13" s="47">
        <v>20.05</v>
      </c>
      <c r="H13" s="47">
        <v>21.71</v>
      </c>
      <c r="I13" s="47">
        <v>20.13</v>
      </c>
    </row>
    <row r="14" spans="1:9" ht="15.75">
      <c r="A14" s="28" t="s">
        <v>375</v>
      </c>
      <c r="B14" s="46">
        <v>38.32</v>
      </c>
      <c r="C14" s="46">
        <v>36.13</v>
      </c>
      <c r="D14" s="46">
        <v>39.38</v>
      </c>
      <c r="E14" s="46">
        <v>36.44</v>
      </c>
      <c r="F14" s="46">
        <v>23.64</v>
      </c>
      <c r="G14" s="46">
        <v>37.35</v>
      </c>
      <c r="H14" s="46">
        <v>33.38</v>
      </c>
      <c r="I14" s="46">
        <v>26.47</v>
      </c>
    </row>
    <row r="15" spans="1:9" ht="15.75">
      <c r="A15" s="28" t="s">
        <v>376</v>
      </c>
      <c r="B15" s="46">
        <v>10.52</v>
      </c>
      <c r="C15" s="46">
        <v>9.21</v>
      </c>
      <c r="D15" s="46">
        <v>10.45</v>
      </c>
      <c r="E15" s="46">
        <v>9.43</v>
      </c>
      <c r="F15" s="46">
        <v>6</v>
      </c>
      <c r="G15" s="46">
        <v>7.1</v>
      </c>
      <c r="H15" s="46">
        <v>7.56</v>
      </c>
      <c r="I15" s="46">
        <v>6.35</v>
      </c>
    </row>
    <row r="16" spans="1:9" ht="15.75">
      <c r="A16" s="28" t="s">
        <v>377</v>
      </c>
      <c r="B16" s="46">
        <v>11.28</v>
      </c>
      <c r="C16" s="46">
        <v>9.96</v>
      </c>
      <c r="D16" s="46">
        <v>11.48</v>
      </c>
      <c r="E16" s="46">
        <v>9.75</v>
      </c>
      <c r="F16" s="46">
        <v>6.75</v>
      </c>
      <c r="G16" s="46">
        <v>7.82</v>
      </c>
      <c r="H16" s="46">
        <v>8.53</v>
      </c>
      <c r="I16" s="46">
        <v>7.4</v>
      </c>
    </row>
    <row r="17" spans="1:9" ht="15.75">
      <c r="A17" s="101" t="s">
        <v>351</v>
      </c>
      <c r="B17" s="102">
        <v>32.54</v>
      </c>
      <c r="C17" s="46">
        <v>30.59</v>
      </c>
      <c r="D17" s="46">
        <v>36.91</v>
      </c>
      <c r="E17" s="46">
        <v>35.03</v>
      </c>
      <c r="F17" s="46">
        <v>26.58</v>
      </c>
      <c r="G17" s="46">
        <v>30.97</v>
      </c>
      <c r="H17" s="46">
        <v>32.84</v>
      </c>
      <c r="I17" s="46">
        <v>31.15</v>
      </c>
    </row>
    <row r="18" spans="1:9" ht="15.75">
      <c r="A18" s="28" t="s">
        <v>347</v>
      </c>
      <c r="B18" s="46">
        <v>28.14</v>
      </c>
      <c r="C18" s="46">
        <v>26.27</v>
      </c>
      <c r="D18" s="46">
        <v>30.93</v>
      </c>
      <c r="E18" s="46">
        <v>29.78</v>
      </c>
      <c r="F18" s="46">
        <v>22.82</v>
      </c>
      <c r="G18" s="46">
        <v>26.12</v>
      </c>
      <c r="H18" s="46">
        <v>27.89</v>
      </c>
      <c r="I18" s="46">
        <v>25.29</v>
      </c>
    </row>
    <row r="19" spans="1:9" ht="15.75">
      <c r="A19" s="101" t="s">
        <v>378</v>
      </c>
      <c r="B19" s="102">
        <v>9.6</v>
      </c>
      <c r="C19" s="46">
        <v>8.58</v>
      </c>
      <c r="D19" s="46">
        <v>9.76</v>
      </c>
      <c r="E19" s="46">
        <v>8.32</v>
      </c>
      <c r="F19" s="46">
        <v>5.64</v>
      </c>
      <c r="G19" s="46">
        <v>6.28</v>
      </c>
      <c r="H19" s="46">
        <v>6.69</v>
      </c>
      <c r="I19" s="46">
        <v>5.94</v>
      </c>
    </row>
    <row r="20" spans="1:9" ht="16.5">
      <c r="A20" s="51" t="s">
        <v>379</v>
      </c>
      <c r="B20" s="36"/>
      <c r="C20" s="30"/>
      <c r="D20" s="30"/>
      <c r="E20" s="30"/>
      <c r="F20" s="30"/>
      <c r="G20" s="30"/>
      <c r="H20" s="30"/>
      <c r="I20" s="30"/>
    </row>
    <row r="21" spans="1:9" ht="16.5">
      <c r="A21" s="24" t="s">
        <v>281</v>
      </c>
      <c r="B21" s="24">
        <v>102</v>
      </c>
      <c r="C21" s="24">
        <v>101</v>
      </c>
      <c r="D21" s="24">
        <v>100</v>
      </c>
      <c r="E21" s="24">
        <v>99</v>
      </c>
      <c r="F21" s="24">
        <v>98</v>
      </c>
      <c r="G21" s="24">
        <v>97</v>
      </c>
      <c r="H21" s="24">
        <v>96</v>
      </c>
      <c r="I21" s="24">
        <v>95</v>
      </c>
    </row>
    <row r="22" spans="1:9" ht="15.75">
      <c r="A22" s="28" t="s">
        <v>380</v>
      </c>
      <c r="B22" s="48">
        <v>6.07</v>
      </c>
      <c r="C22" s="48">
        <v>-8.25</v>
      </c>
      <c r="D22" s="48">
        <v>8.07</v>
      </c>
      <c r="E22" s="48">
        <v>54.2</v>
      </c>
      <c r="F22" s="48">
        <v>-36.69</v>
      </c>
      <c r="G22" s="48">
        <v>18.67</v>
      </c>
      <c r="H22" s="48">
        <v>33.6</v>
      </c>
      <c r="I22" s="48">
        <v>23.4</v>
      </c>
    </row>
    <row r="23" spans="1:9" ht="15.75">
      <c r="A23" s="28" t="s">
        <v>381</v>
      </c>
      <c r="B23" s="48">
        <v>14.68</v>
      </c>
      <c r="C23" s="48">
        <v>-11.86</v>
      </c>
      <c r="D23" s="48">
        <v>10.9</v>
      </c>
      <c r="E23" s="48">
        <v>57.19</v>
      </c>
      <c r="F23" s="48">
        <v>-15.43</v>
      </c>
      <c r="G23" s="48">
        <v>-0.47</v>
      </c>
      <c r="H23" s="48">
        <v>26.2</v>
      </c>
      <c r="I23" s="48">
        <v>13.34</v>
      </c>
    </row>
    <row r="24" spans="1:9" ht="15.75">
      <c r="A24" s="28" t="s">
        <v>382</v>
      </c>
      <c r="B24" s="48">
        <v>13.67</v>
      </c>
      <c r="C24" s="48">
        <v>-13.26</v>
      </c>
      <c r="D24" s="48">
        <v>17.86</v>
      </c>
      <c r="E24" s="48">
        <v>44.41</v>
      </c>
      <c r="F24" s="48">
        <v>-13.62</v>
      </c>
      <c r="G24" s="48">
        <v>-2.75</v>
      </c>
      <c r="H24" s="48">
        <v>21.96</v>
      </c>
      <c r="I24" s="48">
        <v>12.39</v>
      </c>
    </row>
    <row r="25" spans="1:9" ht="15.75">
      <c r="A25" s="28" t="s">
        <v>383</v>
      </c>
      <c r="B25" s="48">
        <v>12.76</v>
      </c>
      <c r="C25" s="48">
        <v>-12.02</v>
      </c>
      <c r="D25" s="48">
        <v>17.38</v>
      </c>
      <c r="E25" s="48">
        <v>47.51</v>
      </c>
      <c r="F25" s="48">
        <v>-10.11</v>
      </c>
      <c r="G25" s="48">
        <v>-0.46</v>
      </c>
      <c r="H25" s="48">
        <v>19.25</v>
      </c>
      <c r="I25" s="48">
        <v>15.02</v>
      </c>
    </row>
    <row r="26" spans="1:9" ht="15.75">
      <c r="A26" s="28" t="s">
        <v>384</v>
      </c>
      <c r="B26" s="48">
        <v>9.8</v>
      </c>
      <c r="C26" s="48">
        <v>-1.52</v>
      </c>
      <c r="D26" s="48">
        <v>9.13</v>
      </c>
      <c r="E26" s="48">
        <v>17.66</v>
      </c>
      <c r="F26" s="48">
        <v>8.04</v>
      </c>
      <c r="G26" s="48">
        <v>-2.67</v>
      </c>
      <c r="H26" s="48">
        <v>16.85</v>
      </c>
      <c r="I26" s="48">
        <v>0.9</v>
      </c>
    </row>
    <row r="27" spans="1:9" ht="15.75">
      <c r="A27" s="28" t="s">
        <v>385</v>
      </c>
      <c r="B27" s="48">
        <v>9.89</v>
      </c>
      <c r="C27" s="48">
        <v>2.03</v>
      </c>
      <c r="D27" s="48">
        <v>10.71</v>
      </c>
      <c r="E27" s="48">
        <v>12.17</v>
      </c>
      <c r="F27" s="48">
        <v>11.66</v>
      </c>
      <c r="G27" s="48">
        <v>-2.06</v>
      </c>
      <c r="H27" s="48">
        <v>14.28</v>
      </c>
      <c r="I27" s="48">
        <v>13.66</v>
      </c>
    </row>
    <row r="28" spans="1:9" ht="15.75">
      <c r="A28" s="28" t="s">
        <v>386</v>
      </c>
      <c r="B28" s="48">
        <v>1.25</v>
      </c>
      <c r="C28" s="48">
        <v>-3.36</v>
      </c>
      <c r="D28" s="48">
        <v>33.39</v>
      </c>
      <c r="E28" s="48">
        <v>13.64</v>
      </c>
      <c r="F28" s="48">
        <v>12.67</v>
      </c>
      <c r="G28" s="48">
        <v>41.33</v>
      </c>
      <c r="H28" s="48">
        <v>15.57</v>
      </c>
      <c r="I28" s="48">
        <v>4.03</v>
      </c>
    </row>
    <row r="29" spans="1:9" ht="16.5">
      <c r="A29" s="51" t="s">
        <v>387</v>
      </c>
      <c r="B29" s="36"/>
      <c r="C29" s="30"/>
      <c r="D29" s="30"/>
      <c r="E29" s="30"/>
      <c r="F29" s="30"/>
      <c r="G29" s="30"/>
      <c r="H29" s="30"/>
      <c r="I29" s="30"/>
    </row>
    <row r="30" spans="1:9" ht="16.5">
      <c r="A30" s="24" t="s">
        <v>281</v>
      </c>
      <c r="B30" s="24">
        <v>102</v>
      </c>
      <c r="C30" s="24">
        <v>101</v>
      </c>
      <c r="D30" s="24">
        <v>100</v>
      </c>
      <c r="E30" s="24">
        <v>99</v>
      </c>
      <c r="F30" s="24">
        <v>98</v>
      </c>
      <c r="G30" s="24">
        <v>97</v>
      </c>
      <c r="H30" s="24">
        <v>96</v>
      </c>
      <c r="I30" s="24">
        <v>95</v>
      </c>
    </row>
    <row r="31" spans="1:9" ht="15.75">
      <c r="A31" s="28" t="s">
        <v>388</v>
      </c>
      <c r="B31" s="49">
        <v>433.68</v>
      </c>
      <c r="C31" s="49">
        <v>422.31</v>
      </c>
      <c r="D31" s="49">
        <v>349.13</v>
      </c>
      <c r="E31" s="49">
        <v>322.91</v>
      </c>
      <c r="F31" s="49">
        <v>456.23</v>
      </c>
      <c r="G31" s="49">
        <v>413.29</v>
      </c>
      <c r="H31" s="49">
        <v>386.09</v>
      </c>
      <c r="I31" s="49">
        <v>430.92</v>
      </c>
    </row>
    <row r="32" spans="1:9" ht="15.75">
      <c r="A32" s="28" t="s">
        <v>389</v>
      </c>
      <c r="B32" s="49">
        <v>348.9</v>
      </c>
      <c r="C32" s="49">
        <v>374.7</v>
      </c>
      <c r="D32" s="49">
        <v>302.34</v>
      </c>
      <c r="E32" s="49">
        <v>294.24</v>
      </c>
      <c r="F32" s="49">
        <v>404.98</v>
      </c>
      <c r="G32" s="49">
        <v>377.13</v>
      </c>
      <c r="H32" s="49">
        <v>365.19</v>
      </c>
      <c r="I32" s="49">
        <v>392.87</v>
      </c>
    </row>
    <row r="33" spans="1:9" ht="15.75">
      <c r="A33" s="28" t="s">
        <v>390</v>
      </c>
      <c r="B33" s="49">
        <v>13.58</v>
      </c>
      <c r="C33" s="49">
        <v>12.66</v>
      </c>
      <c r="D33" s="49">
        <v>15.71</v>
      </c>
      <c r="E33" s="49">
        <v>16.91</v>
      </c>
      <c r="F33" s="49">
        <v>12.85</v>
      </c>
      <c r="G33" s="49">
        <v>15.68</v>
      </c>
      <c r="H33" s="49">
        <v>16.2</v>
      </c>
      <c r="I33" s="49">
        <v>14.32</v>
      </c>
    </row>
    <row r="34" spans="1:9" ht="15.75">
      <c r="A34" s="28" t="s">
        <v>391</v>
      </c>
      <c r="B34" s="49">
        <v>990.11</v>
      </c>
      <c r="C34" s="49">
        <v>983.51</v>
      </c>
      <c r="D34" s="49">
        <v>913.8</v>
      </c>
      <c r="E34" s="49">
        <v>1571.14</v>
      </c>
      <c r="F34" s="49">
        <v>1372.57</v>
      </c>
      <c r="G34" s="49">
        <v>270.41</v>
      </c>
      <c r="H34" s="49">
        <v>308.19</v>
      </c>
      <c r="I34" s="49">
        <v>278.47</v>
      </c>
    </row>
    <row r="35" spans="1:9" ht="16.5">
      <c r="A35" s="51" t="s">
        <v>392</v>
      </c>
      <c r="B35" s="36"/>
      <c r="C35" s="30"/>
      <c r="D35" s="30"/>
      <c r="E35" s="30"/>
      <c r="F35" s="30"/>
      <c r="G35" s="30"/>
      <c r="H35" s="30"/>
      <c r="I35" s="30"/>
    </row>
    <row r="36" spans="1:9" ht="16.5">
      <c r="A36" s="24" t="s">
        <v>281</v>
      </c>
      <c r="B36" s="24">
        <v>102</v>
      </c>
      <c r="C36" s="24">
        <v>101</v>
      </c>
      <c r="D36" s="24">
        <v>100</v>
      </c>
      <c r="E36" s="24">
        <v>99</v>
      </c>
      <c r="F36" s="24">
        <v>98</v>
      </c>
      <c r="G36" s="24">
        <v>97</v>
      </c>
      <c r="H36" s="24">
        <v>96</v>
      </c>
      <c r="I36" s="24">
        <v>95</v>
      </c>
    </row>
    <row r="37" spans="1:9" ht="15.75">
      <c r="A37" s="28" t="s">
        <v>393</v>
      </c>
      <c r="B37" s="46">
        <v>12.7</v>
      </c>
      <c r="C37" s="46">
        <v>12.52</v>
      </c>
      <c r="D37" s="46">
        <v>13.01</v>
      </c>
      <c r="E37" s="46">
        <v>12.82</v>
      </c>
      <c r="F37" s="46">
        <v>11.94</v>
      </c>
      <c r="G37" s="46">
        <v>21.06</v>
      </c>
      <c r="H37" s="46">
        <v>16.5</v>
      </c>
      <c r="I37" s="46">
        <v>17.29</v>
      </c>
    </row>
    <row r="38" spans="1:9" ht="15.75">
      <c r="A38" s="28" t="s">
        <v>394</v>
      </c>
      <c r="B38" s="46">
        <v>16.05</v>
      </c>
      <c r="C38" s="46">
        <v>14.4</v>
      </c>
      <c r="D38" s="46">
        <v>18.32</v>
      </c>
      <c r="E38" s="46">
        <v>25.67</v>
      </c>
      <c r="F38" s="46">
        <v>19.94</v>
      </c>
      <c r="G38" s="46">
        <v>44.7</v>
      </c>
      <c r="H38" s="46">
        <v>33.04</v>
      </c>
      <c r="I38" s="46">
        <v>23.87</v>
      </c>
    </row>
    <row r="39" spans="1:9" ht="15.75">
      <c r="A39" s="28" t="s">
        <v>395</v>
      </c>
      <c r="B39" s="46">
        <v>6.04</v>
      </c>
      <c r="C39" s="46">
        <v>5.32</v>
      </c>
      <c r="D39" s="46">
        <v>6.47</v>
      </c>
      <c r="E39" s="46">
        <v>7.3</v>
      </c>
      <c r="F39" s="46">
        <v>5.29</v>
      </c>
      <c r="G39" s="46">
        <v>10.52</v>
      </c>
      <c r="H39" s="46">
        <v>11.74</v>
      </c>
      <c r="I39" s="46">
        <v>9.59</v>
      </c>
    </row>
    <row r="40" spans="1:9" ht="15.75">
      <c r="A40" s="28" t="s">
        <v>396</v>
      </c>
      <c r="B40" s="46">
        <v>1.12</v>
      </c>
      <c r="C40" s="46">
        <v>1.1</v>
      </c>
      <c r="D40" s="46">
        <v>1.25</v>
      </c>
      <c r="E40" s="46">
        <v>1.3</v>
      </c>
      <c r="F40" s="46">
        <v>0.96</v>
      </c>
      <c r="G40" s="46">
        <v>1.55</v>
      </c>
      <c r="H40" s="46">
        <v>1.39</v>
      </c>
      <c r="I40" s="46">
        <v>1.13</v>
      </c>
    </row>
    <row r="41" spans="1:9" ht="15.75">
      <c r="A41" s="28" t="s">
        <v>397</v>
      </c>
      <c r="B41" s="50" t="s">
        <v>300</v>
      </c>
      <c r="C41" s="50">
        <v>53989</v>
      </c>
      <c r="D41" s="50">
        <v>62495</v>
      </c>
      <c r="E41" s="50">
        <v>64008</v>
      </c>
      <c r="F41" s="50">
        <v>42818</v>
      </c>
      <c r="G41" s="50">
        <v>67103</v>
      </c>
      <c r="H41" s="50">
        <v>56544</v>
      </c>
      <c r="I41" s="50">
        <v>42324</v>
      </c>
    </row>
    <row r="42" spans="1:9" ht="15.75">
      <c r="A42" s="28" t="s">
        <v>398</v>
      </c>
      <c r="B42" s="46">
        <v>1.29</v>
      </c>
      <c r="C42" s="46">
        <v>1.29</v>
      </c>
      <c r="D42" s="46">
        <v>1.49</v>
      </c>
      <c r="E42" s="46">
        <v>1.53</v>
      </c>
      <c r="F42" s="46">
        <v>1.11</v>
      </c>
      <c r="G42" s="46">
        <v>1.84</v>
      </c>
      <c r="H42" s="46">
        <v>1.64</v>
      </c>
      <c r="I42" s="46">
        <v>1.4</v>
      </c>
    </row>
    <row r="43" spans="1:9" ht="16.5">
      <c r="A43" s="51" t="s">
        <v>399</v>
      </c>
      <c r="B43" s="36"/>
      <c r="C43" s="30"/>
      <c r="D43" s="30"/>
      <c r="E43" s="30"/>
      <c r="F43" s="30"/>
      <c r="G43" s="30"/>
      <c r="H43" s="30"/>
      <c r="I43" s="30"/>
    </row>
    <row r="44" spans="1:9" ht="16.5">
      <c r="A44" s="24" t="s">
        <v>281</v>
      </c>
      <c r="B44" s="24">
        <v>102</v>
      </c>
      <c r="C44" s="24">
        <v>101</v>
      </c>
      <c r="D44" s="24">
        <v>100</v>
      </c>
      <c r="E44" s="24">
        <v>99</v>
      </c>
      <c r="F44" s="24">
        <v>98</v>
      </c>
      <c r="G44" s="24">
        <v>97</v>
      </c>
      <c r="H44" s="24">
        <v>96</v>
      </c>
      <c r="I44" s="24">
        <v>95</v>
      </c>
    </row>
    <row r="45" spans="1:9" ht="15.75">
      <c r="A45" s="28" t="s">
        <v>400</v>
      </c>
      <c r="B45" s="28">
        <v>15.71</v>
      </c>
      <c r="C45" s="28">
        <v>14.5</v>
      </c>
      <c r="D45" s="28">
        <v>18.63</v>
      </c>
      <c r="E45" s="28">
        <v>20.35</v>
      </c>
      <c r="F45" s="28">
        <v>14.74</v>
      </c>
      <c r="G45" s="28">
        <v>18.59</v>
      </c>
      <c r="H45" s="28">
        <v>19.34</v>
      </c>
      <c r="I45" s="106">
        <v>16.71</v>
      </c>
    </row>
    <row r="46" spans="1:9" ht="15.75">
      <c r="A46" s="28" t="s">
        <v>401</v>
      </c>
      <c r="B46" s="28">
        <v>486.48</v>
      </c>
      <c r="C46" s="28">
        <v>424.63</v>
      </c>
      <c r="D46" s="28">
        <v>403.12</v>
      </c>
      <c r="E46" s="28">
        <v>475.22</v>
      </c>
      <c r="F46" s="28">
        <v>475.87</v>
      </c>
      <c r="G46" s="106">
        <v>473.28</v>
      </c>
      <c r="H46" s="106">
        <v>715.75</v>
      </c>
      <c r="I46" s="106">
        <v>716.42</v>
      </c>
    </row>
    <row r="47" spans="1:9" ht="15.75">
      <c r="A47" s="28"/>
      <c r="B47" s="28"/>
      <c r="C47" s="28"/>
      <c r="D47" s="28"/>
      <c r="E47" s="28"/>
      <c r="F47" s="28"/>
      <c r="G47" s="28"/>
      <c r="H47" s="28"/>
      <c r="I47" s="28"/>
    </row>
    <row r="48" spans="1:9" ht="15.75">
      <c r="A48" s="28"/>
      <c r="B48" s="28"/>
      <c r="C48" s="28"/>
      <c r="D48" s="28"/>
      <c r="E48" s="28"/>
      <c r="F48" s="28"/>
      <c r="G48" s="28"/>
      <c r="H48" s="28"/>
      <c r="I48" s="28"/>
    </row>
  </sheetData>
  <sheetProtection/>
  <dataValidations count="1">
    <dataValidation type="list" allowBlank="1" showInputMessage="1" showErrorMessage="1" sqref="A2">
      <formula1>證券公司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12"/>
  </sheetPr>
  <dimension ref="A1:F1500"/>
  <sheetViews>
    <sheetView zoomScalePageLayoutView="0" workbookViewId="0" topLeftCell="A1">
      <pane xSplit="5" ySplit="1" topLeftCell="F295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327" sqref="H327"/>
    </sheetView>
  </sheetViews>
  <sheetFormatPr defaultColWidth="8.875" defaultRowHeight="16.5"/>
  <cols>
    <col min="1" max="2" width="8.00390625" style="8" bestFit="1" customWidth="1"/>
    <col min="3" max="3" width="9.75390625" style="7" bestFit="1" customWidth="1"/>
    <col min="4" max="4" width="8.875" style="8" customWidth="1"/>
    <col min="5" max="5" width="15.125" style="8" bestFit="1" customWidth="1"/>
    <col min="6" max="6" width="6.00390625" style="23" bestFit="1" customWidth="1"/>
    <col min="7" max="16384" width="8.875" style="6" customWidth="1"/>
  </cols>
  <sheetData>
    <row r="1" spans="1:6" ht="27.75" customHeight="1">
      <c r="A1" s="54" t="s">
        <v>170</v>
      </c>
      <c r="B1" s="54" t="s">
        <v>171</v>
      </c>
      <c r="C1" s="55" t="s">
        <v>424</v>
      </c>
      <c r="D1" s="56" t="s">
        <v>425</v>
      </c>
      <c r="E1" s="56" t="s">
        <v>426</v>
      </c>
      <c r="F1" s="54" t="s">
        <v>1705</v>
      </c>
    </row>
    <row r="2" spans="1:6" ht="16.5">
      <c r="A2" s="19">
        <v>1101</v>
      </c>
      <c r="B2" s="19" t="s">
        <v>427</v>
      </c>
      <c r="C2" s="20">
        <v>22686</v>
      </c>
      <c r="D2" s="21" t="s">
        <v>428</v>
      </c>
      <c r="E2" s="21" t="s">
        <v>429</v>
      </c>
      <c r="F2" s="22" t="s">
        <v>1706</v>
      </c>
    </row>
    <row r="3" spans="1:6" ht="16.5">
      <c r="A3" s="19">
        <v>1102</v>
      </c>
      <c r="B3" s="19" t="s">
        <v>430</v>
      </c>
      <c r="C3" s="20">
        <v>22805</v>
      </c>
      <c r="D3" s="21" t="s">
        <v>428</v>
      </c>
      <c r="E3" s="21" t="s">
        <v>429</v>
      </c>
      <c r="F3" s="22" t="s">
        <v>1706</v>
      </c>
    </row>
    <row r="4" spans="1:6" ht="16.5">
      <c r="A4" s="19">
        <v>1103</v>
      </c>
      <c r="B4" s="19" t="s">
        <v>431</v>
      </c>
      <c r="C4" s="20">
        <v>25521</v>
      </c>
      <c r="D4" s="21" t="s">
        <v>428</v>
      </c>
      <c r="E4" s="21" t="s">
        <v>429</v>
      </c>
      <c r="F4" s="22" t="s">
        <v>1706</v>
      </c>
    </row>
    <row r="5" spans="1:6" ht="16.5">
      <c r="A5" s="19">
        <v>1104</v>
      </c>
      <c r="B5" s="19" t="s">
        <v>432</v>
      </c>
      <c r="C5" s="20">
        <v>25965</v>
      </c>
      <c r="D5" s="21" t="s">
        <v>428</v>
      </c>
      <c r="E5" s="21" t="s">
        <v>429</v>
      </c>
      <c r="F5" s="22" t="s">
        <v>1706</v>
      </c>
    </row>
    <row r="6" spans="1:6" ht="16.5">
      <c r="A6" s="19">
        <v>1108</v>
      </c>
      <c r="B6" s="19" t="s">
        <v>433</v>
      </c>
      <c r="C6" s="20">
        <v>33030</v>
      </c>
      <c r="D6" s="21" t="s">
        <v>428</v>
      </c>
      <c r="E6" s="21" t="s">
        <v>429</v>
      </c>
      <c r="F6" s="22" t="s">
        <v>1706</v>
      </c>
    </row>
    <row r="7" spans="1:6" ht="16.5">
      <c r="A7" s="19">
        <v>1109</v>
      </c>
      <c r="B7" s="19" t="s">
        <v>434</v>
      </c>
      <c r="C7" s="20">
        <v>33577</v>
      </c>
      <c r="D7" s="21" t="s">
        <v>428</v>
      </c>
      <c r="E7" s="21" t="s">
        <v>429</v>
      </c>
      <c r="F7" s="22" t="s">
        <v>1706</v>
      </c>
    </row>
    <row r="8" spans="1:6" ht="16.5">
      <c r="A8" s="19">
        <v>1110</v>
      </c>
      <c r="B8" s="19" t="s">
        <v>435</v>
      </c>
      <c r="C8" s="20">
        <v>34629</v>
      </c>
      <c r="D8" s="21" t="s">
        <v>428</v>
      </c>
      <c r="E8" s="21" t="s">
        <v>429</v>
      </c>
      <c r="F8" s="22" t="s">
        <v>1706</v>
      </c>
    </row>
    <row r="9" spans="1:6" ht="16.5">
      <c r="A9" s="19">
        <v>1201</v>
      </c>
      <c r="B9" s="19" t="s">
        <v>436</v>
      </c>
      <c r="C9" s="20">
        <v>22686</v>
      </c>
      <c r="D9" s="21" t="s">
        <v>428</v>
      </c>
      <c r="E9" s="21" t="s">
        <v>437</v>
      </c>
      <c r="F9" s="22" t="s">
        <v>1706</v>
      </c>
    </row>
    <row r="10" spans="1:6" ht="16.5">
      <c r="A10" s="19">
        <v>1203</v>
      </c>
      <c r="B10" s="19" t="s">
        <v>438</v>
      </c>
      <c r="C10" s="20">
        <v>23613</v>
      </c>
      <c r="D10" s="21" t="s">
        <v>428</v>
      </c>
      <c r="E10" s="21" t="s">
        <v>437</v>
      </c>
      <c r="F10" s="22" t="s">
        <v>1706</v>
      </c>
    </row>
    <row r="11" spans="1:6" ht="16.5">
      <c r="A11" s="19">
        <v>1210</v>
      </c>
      <c r="B11" s="19" t="s">
        <v>439</v>
      </c>
      <c r="C11" s="20">
        <v>28630</v>
      </c>
      <c r="D11" s="21" t="s">
        <v>428</v>
      </c>
      <c r="E11" s="21" t="s">
        <v>437</v>
      </c>
      <c r="F11" s="22" t="s">
        <v>1706</v>
      </c>
    </row>
    <row r="12" spans="1:6" ht="16.5">
      <c r="A12" s="19">
        <v>1213</v>
      </c>
      <c r="B12" s="19" t="s">
        <v>440</v>
      </c>
      <c r="C12" s="20">
        <v>29686</v>
      </c>
      <c r="D12" s="21" t="s">
        <v>428</v>
      </c>
      <c r="E12" s="21" t="s">
        <v>437</v>
      </c>
      <c r="F12" s="22" t="s">
        <v>1706</v>
      </c>
    </row>
    <row r="13" spans="1:6" ht="16.5">
      <c r="A13" s="19">
        <v>1215</v>
      </c>
      <c r="B13" s="19" t="s">
        <v>441</v>
      </c>
      <c r="C13" s="20">
        <v>31985</v>
      </c>
      <c r="D13" s="21" t="s">
        <v>428</v>
      </c>
      <c r="E13" s="21" t="s">
        <v>437</v>
      </c>
      <c r="F13" s="22" t="s">
        <v>1706</v>
      </c>
    </row>
    <row r="14" spans="1:6" ht="16.5">
      <c r="A14" s="19">
        <v>1216</v>
      </c>
      <c r="B14" s="19" t="s">
        <v>442</v>
      </c>
      <c r="C14" s="20">
        <v>32139</v>
      </c>
      <c r="D14" s="21" t="s">
        <v>428</v>
      </c>
      <c r="E14" s="21" t="s">
        <v>437</v>
      </c>
      <c r="F14" s="22" t="s">
        <v>1706</v>
      </c>
    </row>
    <row r="15" spans="1:6" ht="16.5">
      <c r="A15" s="19">
        <v>1217</v>
      </c>
      <c r="B15" s="19" t="s">
        <v>443</v>
      </c>
      <c r="C15" s="20">
        <v>32809</v>
      </c>
      <c r="D15" s="21" t="s">
        <v>428</v>
      </c>
      <c r="E15" s="21" t="s">
        <v>437</v>
      </c>
      <c r="F15" s="22" t="s">
        <v>1706</v>
      </c>
    </row>
    <row r="16" spans="1:6" ht="16.5">
      <c r="A16" s="19">
        <v>1218</v>
      </c>
      <c r="B16" s="19" t="s">
        <v>444</v>
      </c>
      <c r="C16" s="20">
        <v>32823</v>
      </c>
      <c r="D16" s="21" t="s">
        <v>428</v>
      </c>
      <c r="E16" s="21" t="s">
        <v>437</v>
      </c>
      <c r="F16" s="22" t="s">
        <v>1706</v>
      </c>
    </row>
    <row r="17" spans="1:6" ht="16.5">
      <c r="A17" s="19">
        <v>1219</v>
      </c>
      <c r="B17" s="19" t="s">
        <v>445</v>
      </c>
      <c r="C17" s="20">
        <v>33208</v>
      </c>
      <c r="D17" s="21" t="s">
        <v>428</v>
      </c>
      <c r="E17" s="21" t="s">
        <v>437</v>
      </c>
      <c r="F17" s="22" t="s">
        <v>1706</v>
      </c>
    </row>
    <row r="18" spans="1:6" ht="16.5">
      <c r="A18" s="19">
        <v>1220</v>
      </c>
      <c r="B18" s="19" t="s">
        <v>446</v>
      </c>
      <c r="C18" s="20">
        <v>33562</v>
      </c>
      <c r="D18" s="21" t="s">
        <v>428</v>
      </c>
      <c r="E18" s="21" t="s">
        <v>437</v>
      </c>
      <c r="F18" s="22" t="s">
        <v>1706</v>
      </c>
    </row>
    <row r="19" spans="1:6" ht="16.5">
      <c r="A19" s="19">
        <v>1225</v>
      </c>
      <c r="B19" s="19" t="s">
        <v>447</v>
      </c>
      <c r="C19" s="20">
        <v>34239</v>
      </c>
      <c r="D19" s="21" t="s">
        <v>428</v>
      </c>
      <c r="E19" s="21" t="s">
        <v>437</v>
      </c>
      <c r="F19" s="22" t="s">
        <v>1706</v>
      </c>
    </row>
    <row r="20" spans="1:6" ht="16.5">
      <c r="A20" s="19">
        <v>1227</v>
      </c>
      <c r="B20" s="19" t="s">
        <v>448</v>
      </c>
      <c r="C20" s="20">
        <v>34433</v>
      </c>
      <c r="D20" s="21" t="s">
        <v>428</v>
      </c>
      <c r="E20" s="21" t="s">
        <v>437</v>
      </c>
      <c r="F20" s="22" t="s">
        <v>1706</v>
      </c>
    </row>
    <row r="21" spans="1:6" ht="16.5">
      <c r="A21" s="19">
        <v>1229</v>
      </c>
      <c r="B21" s="19" t="s">
        <v>449</v>
      </c>
      <c r="C21" s="20">
        <v>27960</v>
      </c>
      <c r="D21" s="21" t="s">
        <v>428</v>
      </c>
      <c r="E21" s="21" t="s">
        <v>437</v>
      </c>
      <c r="F21" s="22" t="s">
        <v>1706</v>
      </c>
    </row>
    <row r="22" spans="1:6" ht="16.5">
      <c r="A22" s="19">
        <v>1231</v>
      </c>
      <c r="B22" s="19" t="s">
        <v>450</v>
      </c>
      <c r="C22" s="20">
        <v>35005</v>
      </c>
      <c r="D22" s="21" t="s">
        <v>428</v>
      </c>
      <c r="E22" s="21" t="s">
        <v>437</v>
      </c>
      <c r="F22" s="22" t="s">
        <v>1706</v>
      </c>
    </row>
    <row r="23" spans="1:6" ht="16.5">
      <c r="A23" s="19">
        <v>1232</v>
      </c>
      <c r="B23" s="19" t="s">
        <v>451</v>
      </c>
      <c r="C23" s="20">
        <v>35104</v>
      </c>
      <c r="D23" s="21" t="s">
        <v>428</v>
      </c>
      <c r="E23" s="21" t="s">
        <v>437</v>
      </c>
      <c r="F23" s="22" t="s">
        <v>1706</v>
      </c>
    </row>
    <row r="24" spans="1:6" ht="16.5">
      <c r="A24" s="19">
        <v>1233</v>
      </c>
      <c r="B24" s="19" t="s">
        <v>452</v>
      </c>
      <c r="C24" s="20">
        <v>36180</v>
      </c>
      <c r="D24" s="21" t="s">
        <v>428</v>
      </c>
      <c r="E24" s="21" t="s">
        <v>437</v>
      </c>
      <c r="F24" s="22" t="s">
        <v>1706</v>
      </c>
    </row>
    <row r="25" spans="1:6" ht="16.5">
      <c r="A25" s="19">
        <v>1234</v>
      </c>
      <c r="B25" s="19" t="s">
        <v>453</v>
      </c>
      <c r="C25" s="20">
        <v>36231</v>
      </c>
      <c r="D25" s="21" t="s">
        <v>428</v>
      </c>
      <c r="E25" s="21" t="s">
        <v>437</v>
      </c>
      <c r="F25" s="22" t="s">
        <v>1706</v>
      </c>
    </row>
    <row r="26" spans="1:6" ht="16.5">
      <c r="A26" s="19">
        <v>1235</v>
      </c>
      <c r="B26" s="19" t="s">
        <v>454</v>
      </c>
      <c r="C26" s="20">
        <v>36780</v>
      </c>
      <c r="D26" s="21" t="s">
        <v>428</v>
      </c>
      <c r="E26" s="21" t="s">
        <v>437</v>
      </c>
      <c r="F26" s="22" t="s">
        <v>1706</v>
      </c>
    </row>
    <row r="27" spans="1:6" ht="16.5">
      <c r="A27" s="19">
        <v>1236</v>
      </c>
      <c r="B27" s="19" t="s">
        <v>455</v>
      </c>
      <c r="C27" s="20">
        <v>37151</v>
      </c>
      <c r="D27" s="21" t="s">
        <v>428</v>
      </c>
      <c r="E27" s="21" t="s">
        <v>437</v>
      </c>
      <c r="F27" s="22" t="s">
        <v>1706</v>
      </c>
    </row>
    <row r="28" spans="1:6" ht="16.5">
      <c r="A28" s="19">
        <v>1262</v>
      </c>
      <c r="B28" s="19" t="s">
        <v>1707</v>
      </c>
      <c r="C28" s="20">
        <v>41655</v>
      </c>
      <c r="D28" s="21" t="s">
        <v>428</v>
      </c>
      <c r="E28" s="21" t="s">
        <v>1690</v>
      </c>
      <c r="F28" s="22" t="s">
        <v>1706</v>
      </c>
    </row>
    <row r="29" spans="1:6" ht="16.5">
      <c r="A29" s="19">
        <v>1301</v>
      </c>
      <c r="B29" s="19" t="s">
        <v>456</v>
      </c>
      <c r="C29" s="20">
        <v>23585</v>
      </c>
      <c r="D29" s="21" t="s">
        <v>428</v>
      </c>
      <c r="E29" s="21" t="s">
        <v>457</v>
      </c>
      <c r="F29" s="22" t="s">
        <v>1706</v>
      </c>
    </row>
    <row r="30" spans="1:6" ht="16.5">
      <c r="A30" s="19">
        <v>1303</v>
      </c>
      <c r="B30" s="19" t="s">
        <v>458</v>
      </c>
      <c r="C30" s="20">
        <v>24781</v>
      </c>
      <c r="D30" s="21" t="s">
        <v>428</v>
      </c>
      <c r="E30" s="21" t="s">
        <v>457</v>
      </c>
      <c r="F30" s="22" t="s">
        <v>1706</v>
      </c>
    </row>
    <row r="31" spans="1:6" ht="16.5">
      <c r="A31" s="19">
        <v>1304</v>
      </c>
      <c r="B31" s="19" t="s">
        <v>459</v>
      </c>
      <c r="C31" s="20">
        <v>26439</v>
      </c>
      <c r="D31" s="21" t="s">
        <v>428</v>
      </c>
      <c r="E31" s="21" t="s">
        <v>457</v>
      </c>
      <c r="F31" s="22" t="s">
        <v>1706</v>
      </c>
    </row>
    <row r="32" spans="1:6" ht="16.5">
      <c r="A32" s="19">
        <v>1305</v>
      </c>
      <c r="B32" s="19" t="s">
        <v>460</v>
      </c>
      <c r="C32" s="20">
        <v>26728</v>
      </c>
      <c r="D32" s="21" t="s">
        <v>428</v>
      </c>
      <c r="E32" s="21" t="s">
        <v>457</v>
      </c>
      <c r="F32" s="22" t="s">
        <v>1706</v>
      </c>
    </row>
    <row r="33" spans="1:6" ht="16.5">
      <c r="A33" s="19">
        <v>1307</v>
      </c>
      <c r="B33" s="19" t="s">
        <v>461</v>
      </c>
      <c r="C33" s="20">
        <v>31374</v>
      </c>
      <c r="D33" s="21" t="s">
        <v>428</v>
      </c>
      <c r="E33" s="21" t="s">
        <v>457</v>
      </c>
      <c r="F33" s="22" t="s">
        <v>1706</v>
      </c>
    </row>
    <row r="34" spans="1:6" ht="16.5">
      <c r="A34" s="19">
        <v>1308</v>
      </c>
      <c r="B34" s="19" t="s">
        <v>462</v>
      </c>
      <c r="C34" s="20">
        <v>31583</v>
      </c>
      <c r="D34" s="21" t="s">
        <v>428</v>
      </c>
      <c r="E34" s="21" t="s">
        <v>457</v>
      </c>
      <c r="F34" s="22" t="s">
        <v>1706</v>
      </c>
    </row>
    <row r="35" spans="1:6" ht="16.5">
      <c r="A35" s="19">
        <v>1309</v>
      </c>
      <c r="B35" s="19" t="s">
        <v>463</v>
      </c>
      <c r="C35" s="20">
        <v>31590</v>
      </c>
      <c r="D35" s="21" t="s">
        <v>428</v>
      </c>
      <c r="E35" s="21" t="s">
        <v>457</v>
      </c>
      <c r="F35" s="22" t="s">
        <v>1706</v>
      </c>
    </row>
    <row r="36" spans="1:6" ht="16.5">
      <c r="A36" s="19">
        <v>1310</v>
      </c>
      <c r="B36" s="19" t="s">
        <v>464</v>
      </c>
      <c r="C36" s="20">
        <v>31995</v>
      </c>
      <c r="D36" s="21" t="s">
        <v>428</v>
      </c>
      <c r="E36" s="21" t="s">
        <v>457</v>
      </c>
      <c r="F36" s="22" t="s">
        <v>1706</v>
      </c>
    </row>
    <row r="37" spans="1:6" ht="16.5">
      <c r="A37" s="19">
        <v>1312</v>
      </c>
      <c r="B37" s="19" t="s">
        <v>465</v>
      </c>
      <c r="C37" s="20">
        <v>32498</v>
      </c>
      <c r="D37" s="21" t="s">
        <v>428</v>
      </c>
      <c r="E37" s="21" t="s">
        <v>457</v>
      </c>
      <c r="F37" s="22" t="s">
        <v>1706</v>
      </c>
    </row>
    <row r="38" spans="1:6" ht="16.5">
      <c r="A38" s="19">
        <v>1313</v>
      </c>
      <c r="B38" s="19" t="s">
        <v>466</v>
      </c>
      <c r="C38" s="20">
        <v>32594</v>
      </c>
      <c r="D38" s="21" t="s">
        <v>428</v>
      </c>
      <c r="E38" s="21" t="s">
        <v>457</v>
      </c>
      <c r="F38" s="22" t="s">
        <v>1706</v>
      </c>
    </row>
    <row r="39" spans="1:6" ht="16.5">
      <c r="A39" s="19">
        <v>1314</v>
      </c>
      <c r="B39" s="19" t="s">
        <v>467</v>
      </c>
      <c r="C39" s="20">
        <v>33431</v>
      </c>
      <c r="D39" s="21" t="s">
        <v>428</v>
      </c>
      <c r="E39" s="21" t="s">
        <v>457</v>
      </c>
      <c r="F39" s="22" t="s">
        <v>1706</v>
      </c>
    </row>
    <row r="40" spans="1:6" ht="16.5">
      <c r="A40" s="19">
        <v>1315</v>
      </c>
      <c r="B40" s="19" t="s">
        <v>468</v>
      </c>
      <c r="C40" s="20">
        <v>33733</v>
      </c>
      <c r="D40" s="21" t="s">
        <v>428</v>
      </c>
      <c r="E40" s="21" t="s">
        <v>457</v>
      </c>
      <c r="F40" s="22" t="s">
        <v>1706</v>
      </c>
    </row>
    <row r="41" spans="1:6" ht="16.5">
      <c r="A41" s="19">
        <v>1316</v>
      </c>
      <c r="B41" s="19" t="s">
        <v>469</v>
      </c>
      <c r="C41" s="20">
        <v>33892</v>
      </c>
      <c r="D41" s="21" t="s">
        <v>428</v>
      </c>
      <c r="E41" s="21" t="s">
        <v>457</v>
      </c>
      <c r="F41" s="22" t="s">
        <v>1706</v>
      </c>
    </row>
    <row r="42" spans="1:6" ht="16.5">
      <c r="A42" s="19">
        <v>1319</v>
      </c>
      <c r="B42" s="19" t="s">
        <v>470</v>
      </c>
      <c r="C42" s="20">
        <v>34680</v>
      </c>
      <c r="D42" s="21" t="s">
        <v>428</v>
      </c>
      <c r="E42" s="21" t="s">
        <v>457</v>
      </c>
      <c r="F42" s="22" t="s">
        <v>1706</v>
      </c>
    </row>
    <row r="43" spans="1:6" ht="16.5">
      <c r="A43" s="19">
        <v>1321</v>
      </c>
      <c r="B43" s="19" t="s">
        <v>471</v>
      </c>
      <c r="C43" s="20">
        <v>36186</v>
      </c>
      <c r="D43" s="21" t="s">
        <v>428</v>
      </c>
      <c r="E43" s="21" t="s">
        <v>457</v>
      </c>
      <c r="F43" s="22" t="s">
        <v>1706</v>
      </c>
    </row>
    <row r="44" spans="1:6" ht="16.5">
      <c r="A44" s="19">
        <v>1323</v>
      </c>
      <c r="B44" s="19" t="s">
        <v>472</v>
      </c>
      <c r="C44" s="20">
        <v>36780</v>
      </c>
      <c r="D44" s="21" t="s">
        <v>428</v>
      </c>
      <c r="E44" s="21" t="s">
        <v>457</v>
      </c>
      <c r="F44" s="22" t="s">
        <v>1706</v>
      </c>
    </row>
    <row r="45" spans="1:6" ht="16.5">
      <c r="A45" s="19">
        <v>1324</v>
      </c>
      <c r="B45" s="19" t="s">
        <v>473</v>
      </c>
      <c r="C45" s="20">
        <v>36780</v>
      </c>
      <c r="D45" s="21" t="s">
        <v>428</v>
      </c>
      <c r="E45" s="21" t="s">
        <v>457</v>
      </c>
      <c r="F45" s="22" t="s">
        <v>1706</v>
      </c>
    </row>
    <row r="46" spans="1:6" ht="16.5">
      <c r="A46" s="19">
        <v>1325</v>
      </c>
      <c r="B46" s="19" t="s">
        <v>474</v>
      </c>
      <c r="C46" s="20">
        <v>36780</v>
      </c>
      <c r="D46" s="21" t="s">
        <v>428</v>
      </c>
      <c r="E46" s="21" t="s">
        <v>457</v>
      </c>
      <c r="F46" s="22" t="s">
        <v>1706</v>
      </c>
    </row>
    <row r="47" spans="1:6" ht="16.5">
      <c r="A47" s="19">
        <v>1326</v>
      </c>
      <c r="B47" s="19" t="s">
        <v>475</v>
      </c>
      <c r="C47" s="20">
        <v>31036</v>
      </c>
      <c r="D47" s="21" t="s">
        <v>428</v>
      </c>
      <c r="E47" s="21" t="s">
        <v>457</v>
      </c>
      <c r="F47" s="22" t="s">
        <v>1706</v>
      </c>
    </row>
    <row r="48" spans="1:6" ht="16.5">
      <c r="A48" s="19">
        <v>1337</v>
      </c>
      <c r="B48" s="19" t="s">
        <v>172</v>
      </c>
      <c r="C48" s="20">
        <v>40725</v>
      </c>
      <c r="D48" s="21" t="s">
        <v>428</v>
      </c>
      <c r="E48" s="21" t="s">
        <v>457</v>
      </c>
      <c r="F48" s="22" t="s">
        <v>1706</v>
      </c>
    </row>
    <row r="49" spans="1:6" ht="16.5">
      <c r="A49" s="19">
        <v>1338</v>
      </c>
      <c r="B49" s="19" t="s">
        <v>173</v>
      </c>
      <c r="C49" s="20">
        <v>41262</v>
      </c>
      <c r="D49" s="21" t="s">
        <v>428</v>
      </c>
      <c r="E49" s="21" t="s">
        <v>665</v>
      </c>
      <c r="F49" s="22" t="s">
        <v>1706</v>
      </c>
    </row>
    <row r="50" spans="1:6" ht="16.5">
      <c r="A50" s="19">
        <v>1339</v>
      </c>
      <c r="B50" s="19" t="s">
        <v>174</v>
      </c>
      <c r="C50" s="20">
        <v>41023</v>
      </c>
      <c r="D50" s="21" t="s">
        <v>428</v>
      </c>
      <c r="E50" s="21" t="s">
        <v>457</v>
      </c>
      <c r="F50" s="57" t="s">
        <v>1708</v>
      </c>
    </row>
    <row r="51" spans="1:6" ht="16.5">
      <c r="A51" s="19">
        <v>1340</v>
      </c>
      <c r="B51" s="19" t="s">
        <v>1709</v>
      </c>
      <c r="C51" s="20">
        <v>41614</v>
      </c>
      <c r="D51" s="21" t="s">
        <v>428</v>
      </c>
      <c r="E51" s="21" t="s">
        <v>457</v>
      </c>
      <c r="F51" s="22" t="s">
        <v>1706</v>
      </c>
    </row>
    <row r="52" spans="1:6" ht="16.5">
      <c r="A52" s="19">
        <v>1402</v>
      </c>
      <c r="B52" s="19" t="s">
        <v>476</v>
      </c>
      <c r="C52" s="20">
        <v>24576</v>
      </c>
      <c r="D52" s="21" t="s">
        <v>428</v>
      </c>
      <c r="E52" s="21" t="s">
        <v>477</v>
      </c>
      <c r="F52" s="22" t="s">
        <v>1706</v>
      </c>
    </row>
    <row r="53" spans="1:6" ht="16.5">
      <c r="A53" s="19">
        <v>1409</v>
      </c>
      <c r="B53" s="19" t="s">
        <v>478</v>
      </c>
      <c r="C53" s="20">
        <v>26907</v>
      </c>
      <c r="D53" s="21" t="s">
        <v>428</v>
      </c>
      <c r="E53" s="21" t="s">
        <v>477</v>
      </c>
      <c r="F53" s="22" t="s">
        <v>1706</v>
      </c>
    </row>
    <row r="54" spans="1:6" ht="16.5">
      <c r="A54" s="19">
        <v>1410</v>
      </c>
      <c r="B54" s="19" t="s">
        <v>479</v>
      </c>
      <c r="C54" s="20">
        <v>26955</v>
      </c>
      <c r="D54" s="21" t="s">
        <v>428</v>
      </c>
      <c r="E54" s="21" t="s">
        <v>477</v>
      </c>
      <c r="F54" s="22" t="s">
        <v>1706</v>
      </c>
    </row>
    <row r="55" spans="1:6" ht="16.5">
      <c r="A55" s="19">
        <v>1413</v>
      </c>
      <c r="B55" s="19" t="s">
        <v>480</v>
      </c>
      <c r="C55" s="20">
        <v>27751</v>
      </c>
      <c r="D55" s="21" t="s">
        <v>428</v>
      </c>
      <c r="E55" s="21" t="s">
        <v>477</v>
      </c>
      <c r="F55" s="22" t="s">
        <v>1706</v>
      </c>
    </row>
    <row r="56" spans="1:6" ht="16.5">
      <c r="A56" s="19">
        <v>1414</v>
      </c>
      <c r="B56" s="19" t="s">
        <v>481</v>
      </c>
      <c r="C56" s="20">
        <v>27792</v>
      </c>
      <c r="D56" s="21" t="s">
        <v>428</v>
      </c>
      <c r="E56" s="21" t="s">
        <v>477</v>
      </c>
      <c r="F56" s="57" t="s">
        <v>1708</v>
      </c>
    </row>
    <row r="57" spans="1:6" ht="16.5">
      <c r="A57" s="19">
        <v>1416</v>
      </c>
      <c r="B57" s="19" t="s">
        <v>482</v>
      </c>
      <c r="C57" s="20">
        <v>27870</v>
      </c>
      <c r="D57" s="21" t="s">
        <v>428</v>
      </c>
      <c r="E57" s="21" t="s">
        <v>477</v>
      </c>
      <c r="F57" s="22" t="s">
        <v>1706</v>
      </c>
    </row>
    <row r="58" spans="1:6" ht="16.5">
      <c r="A58" s="19">
        <v>1417</v>
      </c>
      <c r="B58" s="19" t="s">
        <v>483</v>
      </c>
      <c r="C58" s="20">
        <v>28122</v>
      </c>
      <c r="D58" s="21" t="s">
        <v>428</v>
      </c>
      <c r="E58" s="21" t="s">
        <v>477</v>
      </c>
      <c r="F58" s="22" t="s">
        <v>1706</v>
      </c>
    </row>
    <row r="59" spans="1:6" ht="16.5">
      <c r="A59" s="19">
        <v>1418</v>
      </c>
      <c r="B59" s="19" t="s">
        <v>484</v>
      </c>
      <c r="C59" s="20">
        <v>28170</v>
      </c>
      <c r="D59" s="21" t="s">
        <v>428</v>
      </c>
      <c r="E59" s="21" t="s">
        <v>477</v>
      </c>
      <c r="F59" s="22" t="s">
        <v>1706</v>
      </c>
    </row>
    <row r="60" spans="1:6" ht="16.5">
      <c r="A60" s="19">
        <v>1419</v>
      </c>
      <c r="B60" s="19" t="s">
        <v>485</v>
      </c>
      <c r="C60" s="20">
        <v>28198</v>
      </c>
      <c r="D60" s="21" t="s">
        <v>428</v>
      </c>
      <c r="E60" s="21" t="s">
        <v>477</v>
      </c>
      <c r="F60" s="22" t="s">
        <v>1706</v>
      </c>
    </row>
    <row r="61" spans="1:6" ht="16.5">
      <c r="A61" s="19">
        <v>1423</v>
      </c>
      <c r="B61" s="19" t="s">
        <v>486</v>
      </c>
      <c r="C61" s="20">
        <v>28947</v>
      </c>
      <c r="D61" s="21" t="s">
        <v>428</v>
      </c>
      <c r="E61" s="21" t="s">
        <v>477</v>
      </c>
      <c r="F61" s="57" t="s">
        <v>1708</v>
      </c>
    </row>
    <row r="62" spans="1:6" ht="16.5">
      <c r="A62" s="19">
        <v>1432</v>
      </c>
      <c r="B62" s="19" t="s">
        <v>487</v>
      </c>
      <c r="C62" s="20">
        <v>30158</v>
      </c>
      <c r="D62" s="21" t="s">
        <v>428</v>
      </c>
      <c r="E62" s="21" t="s">
        <v>477</v>
      </c>
      <c r="F62" s="22" t="s">
        <v>1706</v>
      </c>
    </row>
    <row r="63" spans="1:6" ht="16.5">
      <c r="A63" s="19">
        <v>1434</v>
      </c>
      <c r="B63" s="19" t="s">
        <v>488</v>
      </c>
      <c r="C63" s="20">
        <v>31405</v>
      </c>
      <c r="D63" s="21" t="s">
        <v>428</v>
      </c>
      <c r="E63" s="21" t="s">
        <v>477</v>
      </c>
      <c r="F63" s="22" t="s">
        <v>1706</v>
      </c>
    </row>
    <row r="64" spans="1:6" ht="16.5">
      <c r="A64" s="19">
        <v>1435</v>
      </c>
      <c r="B64" s="19" t="s">
        <v>489</v>
      </c>
      <c r="C64" s="20">
        <v>32139</v>
      </c>
      <c r="D64" s="21" t="s">
        <v>428</v>
      </c>
      <c r="E64" s="21" t="s">
        <v>1690</v>
      </c>
      <c r="F64" s="22" t="s">
        <v>1706</v>
      </c>
    </row>
    <row r="65" spans="1:6" ht="16.5">
      <c r="A65" s="19">
        <v>1436</v>
      </c>
      <c r="B65" s="19" t="s">
        <v>175</v>
      </c>
      <c r="C65" s="20">
        <v>32244</v>
      </c>
      <c r="D65" s="21" t="s">
        <v>428</v>
      </c>
      <c r="E65" s="21" t="s">
        <v>1691</v>
      </c>
      <c r="F65" s="22" t="s">
        <v>1706</v>
      </c>
    </row>
    <row r="66" spans="1:6" ht="16.5">
      <c r="A66" s="19">
        <v>1437</v>
      </c>
      <c r="B66" s="19" t="s">
        <v>491</v>
      </c>
      <c r="C66" s="20">
        <v>32457</v>
      </c>
      <c r="D66" s="21" t="s">
        <v>428</v>
      </c>
      <c r="E66" s="21" t="s">
        <v>492</v>
      </c>
      <c r="F66" s="22" t="s">
        <v>1706</v>
      </c>
    </row>
    <row r="67" spans="1:6" ht="16.5">
      <c r="A67" s="19">
        <v>1438</v>
      </c>
      <c r="B67" s="19" t="s">
        <v>493</v>
      </c>
      <c r="C67" s="20">
        <v>32492</v>
      </c>
      <c r="D67" s="21" t="s">
        <v>428</v>
      </c>
      <c r="E67" s="21" t="s">
        <v>1691</v>
      </c>
      <c r="F67" s="57" t="s">
        <v>1708</v>
      </c>
    </row>
    <row r="68" spans="1:6" ht="16.5">
      <c r="A68" s="19">
        <v>1439</v>
      </c>
      <c r="B68" s="19" t="s">
        <v>494</v>
      </c>
      <c r="C68" s="20">
        <v>32650</v>
      </c>
      <c r="D68" s="21" t="s">
        <v>428</v>
      </c>
      <c r="E68" s="21" t="s">
        <v>477</v>
      </c>
      <c r="F68" s="57" t="s">
        <v>1708</v>
      </c>
    </row>
    <row r="69" spans="1:6" ht="16.5">
      <c r="A69" s="19">
        <v>1440</v>
      </c>
      <c r="B69" s="19" t="s">
        <v>495</v>
      </c>
      <c r="C69" s="20">
        <v>32784</v>
      </c>
      <c r="D69" s="21" t="s">
        <v>428</v>
      </c>
      <c r="E69" s="21" t="s">
        <v>477</v>
      </c>
      <c r="F69" s="22" t="s">
        <v>1706</v>
      </c>
    </row>
    <row r="70" spans="1:6" ht="16.5">
      <c r="A70" s="19">
        <v>1441</v>
      </c>
      <c r="B70" s="19" t="s">
        <v>496</v>
      </c>
      <c r="C70" s="20">
        <v>32808</v>
      </c>
      <c r="D70" s="21" t="s">
        <v>428</v>
      </c>
      <c r="E70" s="21" t="s">
        <v>477</v>
      </c>
      <c r="F70" s="22" t="s">
        <v>1706</v>
      </c>
    </row>
    <row r="71" spans="1:6" ht="16.5">
      <c r="A71" s="19">
        <v>1442</v>
      </c>
      <c r="B71" s="19" t="s">
        <v>497</v>
      </c>
      <c r="C71" s="20">
        <v>32828</v>
      </c>
      <c r="D71" s="21" t="s">
        <v>428</v>
      </c>
      <c r="E71" s="21" t="s">
        <v>1691</v>
      </c>
      <c r="F71" s="22" t="s">
        <v>1706</v>
      </c>
    </row>
    <row r="72" spans="1:6" ht="16.5">
      <c r="A72" s="19">
        <v>1443</v>
      </c>
      <c r="B72" s="19" t="s">
        <v>498</v>
      </c>
      <c r="C72" s="20">
        <v>32984</v>
      </c>
      <c r="D72" s="21" t="s">
        <v>428</v>
      </c>
      <c r="E72" s="21" t="s">
        <v>477</v>
      </c>
      <c r="F72" s="22" t="s">
        <v>1706</v>
      </c>
    </row>
    <row r="73" spans="1:6" ht="16.5">
      <c r="A73" s="19">
        <v>1444</v>
      </c>
      <c r="B73" s="19" t="s">
        <v>499</v>
      </c>
      <c r="C73" s="20">
        <v>33093</v>
      </c>
      <c r="D73" s="21" t="s">
        <v>428</v>
      </c>
      <c r="E73" s="21" t="s">
        <v>477</v>
      </c>
      <c r="F73" s="22" t="s">
        <v>1706</v>
      </c>
    </row>
    <row r="74" spans="1:6" ht="16.5">
      <c r="A74" s="19">
        <v>1445</v>
      </c>
      <c r="B74" s="19" t="s">
        <v>500</v>
      </c>
      <c r="C74" s="20">
        <v>33274</v>
      </c>
      <c r="D74" s="21" t="s">
        <v>428</v>
      </c>
      <c r="E74" s="21" t="s">
        <v>477</v>
      </c>
      <c r="F74" s="22" t="s">
        <v>1706</v>
      </c>
    </row>
    <row r="75" spans="1:6" ht="16.5">
      <c r="A75" s="19">
        <v>1446</v>
      </c>
      <c r="B75" s="19" t="s">
        <v>501</v>
      </c>
      <c r="C75" s="20">
        <v>33526</v>
      </c>
      <c r="D75" s="21" t="s">
        <v>428</v>
      </c>
      <c r="E75" s="21" t="s">
        <v>477</v>
      </c>
      <c r="F75" s="22" t="s">
        <v>1706</v>
      </c>
    </row>
    <row r="76" spans="1:6" ht="16.5">
      <c r="A76" s="19">
        <v>1447</v>
      </c>
      <c r="B76" s="19" t="s">
        <v>502</v>
      </c>
      <c r="C76" s="20">
        <v>33631</v>
      </c>
      <c r="D76" s="21" t="s">
        <v>428</v>
      </c>
      <c r="E76" s="21" t="s">
        <v>477</v>
      </c>
      <c r="F76" s="22" t="s">
        <v>1706</v>
      </c>
    </row>
    <row r="77" spans="1:6" ht="16.5">
      <c r="A77" s="19">
        <v>1449</v>
      </c>
      <c r="B77" s="19" t="s">
        <v>503</v>
      </c>
      <c r="C77" s="20">
        <v>33675</v>
      </c>
      <c r="D77" s="21" t="s">
        <v>428</v>
      </c>
      <c r="E77" s="21" t="s">
        <v>477</v>
      </c>
      <c r="F77" s="22" t="s">
        <v>1706</v>
      </c>
    </row>
    <row r="78" spans="1:6" ht="16.5">
      <c r="A78" s="19">
        <v>1451</v>
      </c>
      <c r="B78" s="19" t="s">
        <v>504</v>
      </c>
      <c r="C78" s="20">
        <v>33959</v>
      </c>
      <c r="D78" s="21" t="s">
        <v>428</v>
      </c>
      <c r="E78" s="21" t="s">
        <v>477</v>
      </c>
      <c r="F78" s="22" t="s">
        <v>1706</v>
      </c>
    </row>
    <row r="79" spans="1:6" ht="16.5">
      <c r="A79" s="19">
        <v>1452</v>
      </c>
      <c r="B79" s="19" t="s">
        <v>505</v>
      </c>
      <c r="C79" s="20">
        <v>33966</v>
      </c>
      <c r="D79" s="21" t="s">
        <v>428</v>
      </c>
      <c r="E79" s="21" t="s">
        <v>477</v>
      </c>
      <c r="F79" s="57" t="s">
        <v>1708</v>
      </c>
    </row>
    <row r="80" spans="1:6" ht="16.5">
      <c r="A80" s="19">
        <v>1453</v>
      </c>
      <c r="B80" s="19" t="s">
        <v>506</v>
      </c>
      <c r="C80" s="20">
        <v>34078</v>
      </c>
      <c r="D80" s="21" t="s">
        <v>428</v>
      </c>
      <c r="E80" s="21" t="s">
        <v>477</v>
      </c>
      <c r="F80" s="22" t="s">
        <v>1706</v>
      </c>
    </row>
    <row r="81" spans="1:6" ht="16.5">
      <c r="A81" s="19">
        <v>1454</v>
      </c>
      <c r="B81" s="19" t="s">
        <v>507</v>
      </c>
      <c r="C81" s="20">
        <v>34096</v>
      </c>
      <c r="D81" s="21" t="s">
        <v>428</v>
      </c>
      <c r="E81" s="21" t="s">
        <v>477</v>
      </c>
      <c r="F81" s="22" t="s">
        <v>1706</v>
      </c>
    </row>
    <row r="82" spans="1:6" ht="16.5">
      <c r="A82" s="19">
        <v>1455</v>
      </c>
      <c r="B82" s="19" t="s">
        <v>508</v>
      </c>
      <c r="C82" s="20">
        <v>34249</v>
      </c>
      <c r="D82" s="21" t="s">
        <v>428</v>
      </c>
      <c r="E82" s="21" t="s">
        <v>477</v>
      </c>
      <c r="F82" s="57" t="s">
        <v>1708</v>
      </c>
    </row>
    <row r="83" spans="1:6" ht="16.5">
      <c r="A83" s="19">
        <v>1456</v>
      </c>
      <c r="B83" s="19" t="s">
        <v>509</v>
      </c>
      <c r="C83" s="20">
        <v>34312</v>
      </c>
      <c r="D83" s="21" t="s">
        <v>428</v>
      </c>
      <c r="E83" s="21" t="s">
        <v>477</v>
      </c>
      <c r="F83" s="22" t="s">
        <v>1706</v>
      </c>
    </row>
    <row r="84" spans="1:6" ht="16.5">
      <c r="A84" s="19">
        <v>1457</v>
      </c>
      <c r="B84" s="19" t="s">
        <v>510</v>
      </c>
      <c r="C84" s="20">
        <v>34627</v>
      </c>
      <c r="D84" s="21" t="s">
        <v>428</v>
      </c>
      <c r="E84" s="21" t="s">
        <v>477</v>
      </c>
      <c r="F84" s="22" t="s">
        <v>1706</v>
      </c>
    </row>
    <row r="85" spans="1:6" ht="16.5">
      <c r="A85" s="19">
        <v>1459</v>
      </c>
      <c r="B85" s="19" t="s">
        <v>511</v>
      </c>
      <c r="C85" s="20">
        <v>34633</v>
      </c>
      <c r="D85" s="21" t="s">
        <v>428</v>
      </c>
      <c r="E85" s="21" t="s">
        <v>477</v>
      </c>
      <c r="F85" s="22" t="s">
        <v>1706</v>
      </c>
    </row>
    <row r="86" spans="1:6" ht="16.5">
      <c r="A86" s="19">
        <v>1460</v>
      </c>
      <c r="B86" s="19" t="s">
        <v>512</v>
      </c>
      <c r="C86" s="20">
        <v>34817</v>
      </c>
      <c r="D86" s="21" t="s">
        <v>428</v>
      </c>
      <c r="E86" s="21" t="s">
        <v>477</v>
      </c>
      <c r="F86" s="22" t="s">
        <v>1706</v>
      </c>
    </row>
    <row r="87" spans="1:6" ht="16.5">
      <c r="A87" s="19">
        <v>1463</v>
      </c>
      <c r="B87" s="19" t="s">
        <v>513</v>
      </c>
      <c r="C87" s="20">
        <v>35404</v>
      </c>
      <c r="D87" s="21" t="s">
        <v>428</v>
      </c>
      <c r="E87" s="21" t="s">
        <v>477</v>
      </c>
      <c r="F87" s="22" t="s">
        <v>1706</v>
      </c>
    </row>
    <row r="88" spans="1:6" ht="16.5">
      <c r="A88" s="19">
        <v>1464</v>
      </c>
      <c r="B88" s="19" t="s">
        <v>514</v>
      </c>
      <c r="C88" s="20">
        <v>35448</v>
      </c>
      <c r="D88" s="21" t="s">
        <v>428</v>
      </c>
      <c r="E88" s="21" t="s">
        <v>477</v>
      </c>
      <c r="F88" s="22" t="s">
        <v>1706</v>
      </c>
    </row>
    <row r="89" spans="1:6" ht="16.5">
      <c r="A89" s="19">
        <v>1465</v>
      </c>
      <c r="B89" s="19" t="s">
        <v>515</v>
      </c>
      <c r="C89" s="20">
        <v>35681</v>
      </c>
      <c r="D89" s="21" t="s">
        <v>428</v>
      </c>
      <c r="E89" s="21" t="s">
        <v>477</v>
      </c>
      <c r="F89" s="22" t="s">
        <v>1706</v>
      </c>
    </row>
    <row r="90" spans="1:6" ht="16.5">
      <c r="A90" s="19">
        <v>1466</v>
      </c>
      <c r="B90" s="19" t="s">
        <v>516</v>
      </c>
      <c r="C90" s="20">
        <v>35889</v>
      </c>
      <c r="D90" s="21" t="s">
        <v>428</v>
      </c>
      <c r="E90" s="21" t="s">
        <v>477</v>
      </c>
      <c r="F90" s="22" t="s">
        <v>1706</v>
      </c>
    </row>
    <row r="91" spans="1:6" ht="16.5">
      <c r="A91" s="19">
        <v>1467</v>
      </c>
      <c r="B91" s="19" t="s">
        <v>517</v>
      </c>
      <c r="C91" s="20">
        <v>36150</v>
      </c>
      <c r="D91" s="21" t="s">
        <v>428</v>
      </c>
      <c r="E91" s="21" t="s">
        <v>477</v>
      </c>
      <c r="F91" s="22" t="s">
        <v>1706</v>
      </c>
    </row>
    <row r="92" spans="1:6" ht="16.5">
      <c r="A92" s="19">
        <v>1468</v>
      </c>
      <c r="B92" s="19" t="s">
        <v>518</v>
      </c>
      <c r="C92" s="20">
        <v>36181</v>
      </c>
      <c r="D92" s="21" t="s">
        <v>428</v>
      </c>
      <c r="E92" s="21" t="s">
        <v>477</v>
      </c>
      <c r="F92" s="22" t="s">
        <v>1706</v>
      </c>
    </row>
    <row r="93" spans="1:6" ht="16.5">
      <c r="A93" s="19">
        <v>1469</v>
      </c>
      <c r="B93" s="19" t="s">
        <v>519</v>
      </c>
      <c r="C93" s="20">
        <v>36196</v>
      </c>
      <c r="D93" s="21" t="s">
        <v>428</v>
      </c>
      <c r="E93" s="21" t="s">
        <v>477</v>
      </c>
      <c r="F93" s="22" t="s">
        <v>1706</v>
      </c>
    </row>
    <row r="94" spans="1:6" ht="16.5">
      <c r="A94" s="19">
        <v>1470</v>
      </c>
      <c r="B94" s="19" t="s">
        <v>520</v>
      </c>
      <c r="C94" s="20">
        <v>36301</v>
      </c>
      <c r="D94" s="21" t="s">
        <v>428</v>
      </c>
      <c r="E94" s="21" t="s">
        <v>477</v>
      </c>
      <c r="F94" s="57" t="s">
        <v>1708</v>
      </c>
    </row>
    <row r="95" spans="1:6" ht="16.5">
      <c r="A95" s="19">
        <v>1471</v>
      </c>
      <c r="B95" s="19" t="s">
        <v>521</v>
      </c>
      <c r="C95" s="20">
        <v>36591</v>
      </c>
      <c r="D95" s="21" t="s">
        <v>428</v>
      </c>
      <c r="E95" s="21" t="s">
        <v>522</v>
      </c>
      <c r="F95" s="22" t="s">
        <v>1706</v>
      </c>
    </row>
    <row r="96" spans="1:6" ht="16.5">
      <c r="A96" s="19">
        <v>1472</v>
      </c>
      <c r="B96" s="19" t="s">
        <v>176</v>
      </c>
      <c r="C96" s="20">
        <v>36780</v>
      </c>
      <c r="D96" s="21" t="s">
        <v>428</v>
      </c>
      <c r="E96" s="21" t="s">
        <v>477</v>
      </c>
      <c r="F96" s="22" t="s">
        <v>1706</v>
      </c>
    </row>
    <row r="97" spans="1:6" ht="16.5">
      <c r="A97" s="19">
        <v>1473</v>
      </c>
      <c r="B97" s="19" t="s">
        <v>523</v>
      </c>
      <c r="C97" s="20">
        <v>36780</v>
      </c>
      <c r="D97" s="21" t="s">
        <v>428</v>
      </c>
      <c r="E97" s="21" t="s">
        <v>477</v>
      </c>
      <c r="F97" s="22" t="s">
        <v>1706</v>
      </c>
    </row>
    <row r="98" spans="1:6" ht="16.5">
      <c r="A98" s="19">
        <v>1474</v>
      </c>
      <c r="B98" s="19" t="s">
        <v>524</v>
      </c>
      <c r="C98" s="20">
        <v>36830</v>
      </c>
      <c r="D98" s="21" t="s">
        <v>428</v>
      </c>
      <c r="E98" s="21" t="s">
        <v>477</v>
      </c>
      <c r="F98" s="22" t="s">
        <v>1706</v>
      </c>
    </row>
    <row r="99" spans="1:6" ht="16.5">
      <c r="A99" s="19">
        <v>1475</v>
      </c>
      <c r="B99" s="19" t="s">
        <v>525</v>
      </c>
      <c r="C99" s="20">
        <v>36826</v>
      </c>
      <c r="D99" s="21" t="s">
        <v>428</v>
      </c>
      <c r="E99" s="21" t="s">
        <v>477</v>
      </c>
      <c r="F99" s="22" t="s">
        <v>1706</v>
      </c>
    </row>
    <row r="100" spans="1:6" ht="16.5">
      <c r="A100" s="19">
        <v>1476</v>
      </c>
      <c r="B100" s="19" t="s">
        <v>526</v>
      </c>
      <c r="C100" s="20">
        <v>36999</v>
      </c>
      <c r="D100" s="21" t="s">
        <v>428</v>
      </c>
      <c r="E100" s="21" t="s">
        <v>477</v>
      </c>
      <c r="F100" s="22" t="s">
        <v>1706</v>
      </c>
    </row>
    <row r="101" spans="1:6" ht="16.5">
      <c r="A101" s="19">
        <v>1477</v>
      </c>
      <c r="B101" s="19" t="s">
        <v>527</v>
      </c>
      <c r="C101" s="20">
        <v>37642</v>
      </c>
      <c r="D101" s="21" t="s">
        <v>428</v>
      </c>
      <c r="E101" s="21" t="s">
        <v>477</v>
      </c>
      <c r="F101" s="22" t="s">
        <v>1706</v>
      </c>
    </row>
    <row r="102" spans="1:6" ht="16.5">
      <c r="A102" s="19">
        <v>1503</v>
      </c>
      <c r="B102" s="19" t="s">
        <v>528</v>
      </c>
      <c r="C102" s="20">
        <v>25552</v>
      </c>
      <c r="D102" s="21" t="s">
        <v>428</v>
      </c>
      <c r="E102" s="21" t="s">
        <v>529</v>
      </c>
      <c r="F102" s="22" t="s">
        <v>1706</v>
      </c>
    </row>
    <row r="103" spans="1:6" ht="16.5">
      <c r="A103" s="19">
        <v>1504</v>
      </c>
      <c r="B103" s="19" t="s">
        <v>530</v>
      </c>
      <c r="C103" s="20">
        <v>26973</v>
      </c>
      <c r="D103" s="21" t="s">
        <v>428</v>
      </c>
      <c r="E103" s="21" t="s">
        <v>529</v>
      </c>
      <c r="F103" s="22" t="s">
        <v>1706</v>
      </c>
    </row>
    <row r="104" spans="1:6" ht="16.5">
      <c r="A104" s="19">
        <v>1506</v>
      </c>
      <c r="B104" s="19" t="s">
        <v>531</v>
      </c>
      <c r="C104" s="20">
        <v>29444</v>
      </c>
      <c r="D104" s="21" t="s">
        <v>428</v>
      </c>
      <c r="E104" s="21" t="s">
        <v>529</v>
      </c>
      <c r="F104" s="22" t="s">
        <v>1706</v>
      </c>
    </row>
    <row r="105" spans="1:6" ht="16.5">
      <c r="A105" s="19">
        <v>1507</v>
      </c>
      <c r="B105" s="19" t="s">
        <v>532</v>
      </c>
      <c r="C105" s="20">
        <v>32821</v>
      </c>
      <c r="D105" s="21" t="s">
        <v>428</v>
      </c>
      <c r="E105" s="21" t="s">
        <v>529</v>
      </c>
      <c r="F105" s="22" t="s">
        <v>1706</v>
      </c>
    </row>
    <row r="106" spans="1:6" ht="16.5">
      <c r="A106" s="19">
        <v>1512</v>
      </c>
      <c r="B106" s="19" t="s">
        <v>533</v>
      </c>
      <c r="C106" s="20">
        <v>34362</v>
      </c>
      <c r="D106" s="21" t="s">
        <v>428</v>
      </c>
      <c r="E106" s="21" t="s">
        <v>529</v>
      </c>
      <c r="F106" s="22" t="s">
        <v>1706</v>
      </c>
    </row>
    <row r="107" spans="1:6" ht="16.5">
      <c r="A107" s="19">
        <v>1513</v>
      </c>
      <c r="B107" s="19" t="s">
        <v>534</v>
      </c>
      <c r="C107" s="20">
        <v>34401</v>
      </c>
      <c r="D107" s="21" t="s">
        <v>428</v>
      </c>
      <c r="E107" s="21" t="s">
        <v>529</v>
      </c>
      <c r="F107" s="22" t="s">
        <v>1706</v>
      </c>
    </row>
    <row r="108" spans="1:6" ht="16.5">
      <c r="A108" s="19">
        <v>1514</v>
      </c>
      <c r="B108" s="19" t="s">
        <v>535</v>
      </c>
      <c r="C108" s="20">
        <v>34419</v>
      </c>
      <c r="D108" s="21" t="s">
        <v>428</v>
      </c>
      <c r="E108" s="21" t="s">
        <v>529</v>
      </c>
      <c r="F108" s="22" t="s">
        <v>1706</v>
      </c>
    </row>
    <row r="109" spans="1:6" ht="16.5">
      <c r="A109" s="19">
        <v>1515</v>
      </c>
      <c r="B109" s="19" t="s">
        <v>536</v>
      </c>
      <c r="C109" s="20">
        <v>34734</v>
      </c>
      <c r="D109" s="21" t="s">
        <v>428</v>
      </c>
      <c r="E109" s="21" t="s">
        <v>529</v>
      </c>
      <c r="F109" s="22" t="s">
        <v>1706</v>
      </c>
    </row>
    <row r="110" spans="1:6" ht="16.5">
      <c r="A110" s="19">
        <v>1516</v>
      </c>
      <c r="B110" s="19" t="s">
        <v>537</v>
      </c>
      <c r="C110" s="20">
        <v>34790</v>
      </c>
      <c r="D110" s="21" t="s">
        <v>428</v>
      </c>
      <c r="E110" s="21" t="s">
        <v>1690</v>
      </c>
      <c r="F110" s="57" t="s">
        <v>1708</v>
      </c>
    </row>
    <row r="111" spans="1:6" ht="16.5">
      <c r="A111" s="19">
        <v>1517</v>
      </c>
      <c r="B111" s="19" t="s">
        <v>538</v>
      </c>
      <c r="C111" s="20">
        <v>35017</v>
      </c>
      <c r="D111" s="21" t="s">
        <v>428</v>
      </c>
      <c r="E111" s="21" t="s">
        <v>529</v>
      </c>
      <c r="F111" s="22" t="s">
        <v>1706</v>
      </c>
    </row>
    <row r="112" spans="1:6" ht="16.5">
      <c r="A112" s="19">
        <v>1519</v>
      </c>
      <c r="B112" s="19" t="s">
        <v>539</v>
      </c>
      <c r="C112" s="20">
        <v>35536</v>
      </c>
      <c r="D112" s="21" t="s">
        <v>428</v>
      </c>
      <c r="E112" s="21" t="s">
        <v>529</v>
      </c>
      <c r="F112" s="22" t="s">
        <v>1706</v>
      </c>
    </row>
    <row r="113" spans="1:6" ht="16.5">
      <c r="A113" s="19">
        <v>1521</v>
      </c>
      <c r="B113" s="19" t="s">
        <v>540</v>
      </c>
      <c r="C113" s="20">
        <v>35709</v>
      </c>
      <c r="D113" s="21" t="s">
        <v>428</v>
      </c>
      <c r="E113" s="21" t="s">
        <v>529</v>
      </c>
      <c r="F113" s="22" t="s">
        <v>1706</v>
      </c>
    </row>
    <row r="114" spans="1:6" ht="16.5">
      <c r="A114" s="19">
        <v>1522</v>
      </c>
      <c r="B114" s="19" t="s">
        <v>541</v>
      </c>
      <c r="C114" s="20">
        <v>35709</v>
      </c>
      <c r="D114" s="21" t="s">
        <v>428</v>
      </c>
      <c r="E114" s="21" t="s">
        <v>529</v>
      </c>
      <c r="F114" s="22" t="s">
        <v>1706</v>
      </c>
    </row>
    <row r="115" spans="1:6" ht="16.5">
      <c r="A115" s="19">
        <v>1524</v>
      </c>
      <c r="B115" s="19" t="s">
        <v>542</v>
      </c>
      <c r="C115" s="20">
        <v>36098</v>
      </c>
      <c r="D115" s="21" t="s">
        <v>428</v>
      </c>
      <c r="E115" s="21" t="s">
        <v>529</v>
      </c>
      <c r="F115" s="22" t="s">
        <v>1706</v>
      </c>
    </row>
    <row r="116" spans="1:6" ht="16.5">
      <c r="A116" s="19">
        <v>1525</v>
      </c>
      <c r="B116" s="19" t="s">
        <v>543</v>
      </c>
      <c r="C116" s="20">
        <v>36295</v>
      </c>
      <c r="D116" s="21" t="s">
        <v>428</v>
      </c>
      <c r="E116" s="21" t="s">
        <v>529</v>
      </c>
      <c r="F116" s="22" t="s">
        <v>1706</v>
      </c>
    </row>
    <row r="117" spans="1:6" ht="16.5">
      <c r="A117" s="19">
        <v>1526</v>
      </c>
      <c r="B117" s="19" t="s">
        <v>544</v>
      </c>
      <c r="C117" s="20">
        <v>36612</v>
      </c>
      <c r="D117" s="21" t="s">
        <v>428</v>
      </c>
      <c r="E117" s="21" t="s">
        <v>529</v>
      </c>
      <c r="F117" s="22" t="s">
        <v>1706</v>
      </c>
    </row>
    <row r="118" spans="1:6" ht="16.5">
      <c r="A118" s="19">
        <v>1527</v>
      </c>
      <c r="B118" s="19" t="s">
        <v>545</v>
      </c>
      <c r="C118" s="20">
        <v>36698</v>
      </c>
      <c r="D118" s="21" t="s">
        <v>428</v>
      </c>
      <c r="E118" s="21" t="s">
        <v>529</v>
      </c>
      <c r="F118" s="22" t="s">
        <v>1706</v>
      </c>
    </row>
    <row r="119" spans="1:6" ht="16.5">
      <c r="A119" s="19">
        <v>1528</v>
      </c>
      <c r="B119" s="19" t="s">
        <v>546</v>
      </c>
      <c r="C119" s="20">
        <v>36780</v>
      </c>
      <c r="D119" s="21" t="s">
        <v>428</v>
      </c>
      <c r="E119" s="21" t="s">
        <v>529</v>
      </c>
      <c r="F119" s="22" t="s">
        <v>1706</v>
      </c>
    </row>
    <row r="120" spans="1:6" ht="16.5">
      <c r="A120" s="19">
        <v>1529</v>
      </c>
      <c r="B120" s="19" t="s">
        <v>547</v>
      </c>
      <c r="C120" s="20">
        <v>36780</v>
      </c>
      <c r="D120" s="21" t="s">
        <v>428</v>
      </c>
      <c r="E120" s="21" t="s">
        <v>529</v>
      </c>
      <c r="F120" s="22" t="s">
        <v>1706</v>
      </c>
    </row>
    <row r="121" spans="1:6" ht="16.5">
      <c r="A121" s="19">
        <v>1530</v>
      </c>
      <c r="B121" s="19" t="s">
        <v>548</v>
      </c>
      <c r="C121" s="20">
        <v>36780</v>
      </c>
      <c r="D121" s="21" t="s">
        <v>428</v>
      </c>
      <c r="E121" s="21" t="s">
        <v>529</v>
      </c>
      <c r="F121" s="22" t="s">
        <v>1706</v>
      </c>
    </row>
    <row r="122" spans="1:6" ht="16.5">
      <c r="A122" s="19">
        <v>1531</v>
      </c>
      <c r="B122" s="19" t="s">
        <v>549</v>
      </c>
      <c r="C122" s="20">
        <v>36780</v>
      </c>
      <c r="D122" s="21" t="s">
        <v>428</v>
      </c>
      <c r="E122" s="21" t="s">
        <v>529</v>
      </c>
      <c r="F122" s="22" t="s">
        <v>1706</v>
      </c>
    </row>
    <row r="123" spans="1:6" ht="16.5">
      <c r="A123" s="19">
        <v>1532</v>
      </c>
      <c r="B123" s="19" t="s">
        <v>550</v>
      </c>
      <c r="C123" s="20">
        <v>36780</v>
      </c>
      <c r="D123" s="21" t="s">
        <v>428</v>
      </c>
      <c r="E123" s="21" t="s">
        <v>551</v>
      </c>
      <c r="F123" s="22" t="s">
        <v>1706</v>
      </c>
    </row>
    <row r="124" spans="1:6" ht="16.5">
      <c r="A124" s="19">
        <v>1533</v>
      </c>
      <c r="B124" s="19" t="s">
        <v>552</v>
      </c>
      <c r="C124" s="20">
        <v>36987</v>
      </c>
      <c r="D124" s="21" t="s">
        <v>428</v>
      </c>
      <c r="E124" s="21" t="s">
        <v>529</v>
      </c>
      <c r="F124" s="22" t="s">
        <v>1706</v>
      </c>
    </row>
    <row r="125" spans="1:6" ht="16.5">
      <c r="A125" s="19">
        <v>1535</v>
      </c>
      <c r="B125" s="19" t="s">
        <v>553</v>
      </c>
      <c r="C125" s="20">
        <v>37151</v>
      </c>
      <c r="D125" s="21" t="s">
        <v>428</v>
      </c>
      <c r="E125" s="21" t="s">
        <v>529</v>
      </c>
      <c r="F125" s="22" t="s">
        <v>1706</v>
      </c>
    </row>
    <row r="126" spans="1:6" ht="16.5">
      <c r="A126" s="19">
        <v>1536</v>
      </c>
      <c r="B126" s="19" t="s">
        <v>554</v>
      </c>
      <c r="C126" s="20">
        <v>37151</v>
      </c>
      <c r="D126" s="21" t="s">
        <v>428</v>
      </c>
      <c r="E126" s="21" t="s">
        <v>529</v>
      </c>
      <c r="F126" s="22" t="s">
        <v>1706</v>
      </c>
    </row>
    <row r="127" spans="1:6" ht="16.5">
      <c r="A127" s="19">
        <v>1537</v>
      </c>
      <c r="B127" s="19" t="s">
        <v>555</v>
      </c>
      <c r="C127" s="20">
        <v>37278</v>
      </c>
      <c r="D127" s="21" t="s">
        <v>428</v>
      </c>
      <c r="E127" s="21" t="s">
        <v>529</v>
      </c>
      <c r="F127" s="22" t="s">
        <v>1706</v>
      </c>
    </row>
    <row r="128" spans="1:6" ht="16.5">
      <c r="A128" s="19">
        <v>1538</v>
      </c>
      <c r="B128" s="19" t="s">
        <v>556</v>
      </c>
      <c r="C128" s="20">
        <v>37494</v>
      </c>
      <c r="D128" s="21" t="s">
        <v>428</v>
      </c>
      <c r="E128" s="21" t="s">
        <v>529</v>
      </c>
      <c r="F128" s="22" t="s">
        <v>1706</v>
      </c>
    </row>
    <row r="129" spans="1:6" ht="16.5">
      <c r="A129" s="19">
        <v>1539</v>
      </c>
      <c r="B129" s="19" t="s">
        <v>557</v>
      </c>
      <c r="C129" s="20">
        <v>37558</v>
      </c>
      <c r="D129" s="21" t="s">
        <v>428</v>
      </c>
      <c r="E129" s="21" t="s">
        <v>529</v>
      </c>
      <c r="F129" s="22" t="s">
        <v>1706</v>
      </c>
    </row>
    <row r="130" spans="1:6" ht="16.5">
      <c r="A130" s="19">
        <v>1540</v>
      </c>
      <c r="B130" s="19" t="s">
        <v>558</v>
      </c>
      <c r="C130" s="20">
        <v>37494</v>
      </c>
      <c r="D130" s="21" t="s">
        <v>428</v>
      </c>
      <c r="E130" s="21" t="s">
        <v>529</v>
      </c>
      <c r="F130" s="22" t="s">
        <v>1706</v>
      </c>
    </row>
    <row r="131" spans="1:6" ht="16.5">
      <c r="A131" s="19">
        <v>1541</v>
      </c>
      <c r="B131" s="19" t="s">
        <v>559</v>
      </c>
      <c r="C131" s="20">
        <v>37699</v>
      </c>
      <c r="D131" s="21" t="s">
        <v>428</v>
      </c>
      <c r="E131" s="21" t="s">
        <v>529</v>
      </c>
      <c r="F131" s="22" t="s">
        <v>1706</v>
      </c>
    </row>
    <row r="132" spans="1:6" ht="16.5">
      <c r="A132" s="19">
        <v>1560</v>
      </c>
      <c r="B132" s="19" t="s">
        <v>560</v>
      </c>
      <c r="C132" s="20">
        <v>38383</v>
      </c>
      <c r="D132" s="21" t="s">
        <v>428</v>
      </c>
      <c r="E132" s="21" t="s">
        <v>529</v>
      </c>
      <c r="F132" s="57" t="s">
        <v>1708</v>
      </c>
    </row>
    <row r="133" spans="1:6" ht="16.5">
      <c r="A133" s="19">
        <v>1582</v>
      </c>
      <c r="B133" s="19" t="s">
        <v>561</v>
      </c>
      <c r="C133" s="20">
        <v>40164</v>
      </c>
      <c r="D133" s="21" t="s">
        <v>428</v>
      </c>
      <c r="E133" s="21" t="s">
        <v>522</v>
      </c>
      <c r="F133" s="22" t="s">
        <v>1706</v>
      </c>
    </row>
    <row r="134" spans="1:6" ht="16.5">
      <c r="A134" s="19">
        <v>1583</v>
      </c>
      <c r="B134" s="19" t="s">
        <v>562</v>
      </c>
      <c r="C134" s="20">
        <v>39471</v>
      </c>
      <c r="D134" s="21" t="s">
        <v>428</v>
      </c>
      <c r="E134" s="21" t="s">
        <v>529</v>
      </c>
      <c r="F134" s="22" t="s">
        <v>1706</v>
      </c>
    </row>
    <row r="135" spans="1:6" ht="16.5">
      <c r="A135" s="19">
        <v>1589</v>
      </c>
      <c r="B135" s="19" t="s">
        <v>177</v>
      </c>
      <c r="C135" s="20">
        <v>41026</v>
      </c>
      <c r="D135" s="21" t="s">
        <v>428</v>
      </c>
      <c r="E135" s="21" t="s">
        <v>529</v>
      </c>
      <c r="F135" s="22" t="s">
        <v>1706</v>
      </c>
    </row>
    <row r="136" spans="1:6" ht="16.5">
      <c r="A136" s="19">
        <v>1590</v>
      </c>
      <c r="B136" s="19" t="s">
        <v>178</v>
      </c>
      <c r="C136" s="20">
        <v>40525</v>
      </c>
      <c r="D136" s="21" t="s">
        <v>428</v>
      </c>
      <c r="E136" s="21" t="s">
        <v>529</v>
      </c>
      <c r="F136" s="22" t="s">
        <v>1706</v>
      </c>
    </row>
    <row r="137" spans="1:6" ht="16.5">
      <c r="A137" s="19">
        <v>1603</v>
      </c>
      <c r="B137" s="19" t="s">
        <v>563</v>
      </c>
      <c r="C137" s="20">
        <v>24992</v>
      </c>
      <c r="D137" s="21" t="s">
        <v>428</v>
      </c>
      <c r="E137" s="21" t="s">
        <v>564</v>
      </c>
      <c r="F137" s="22" t="s">
        <v>1706</v>
      </c>
    </row>
    <row r="138" spans="1:6" ht="16.5">
      <c r="A138" s="19">
        <v>1604</v>
      </c>
      <c r="B138" s="19" t="s">
        <v>565</v>
      </c>
      <c r="C138" s="20">
        <v>25916</v>
      </c>
      <c r="D138" s="21" t="s">
        <v>428</v>
      </c>
      <c r="E138" s="21" t="s">
        <v>564</v>
      </c>
      <c r="F138" s="22" t="s">
        <v>1706</v>
      </c>
    </row>
    <row r="139" spans="1:6" ht="16.5">
      <c r="A139" s="19">
        <v>1605</v>
      </c>
      <c r="B139" s="19" t="s">
        <v>567</v>
      </c>
      <c r="C139" s="20">
        <v>26606</v>
      </c>
      <c r="D139" s="21" t="s">
        <v>428</v>
      </c>
      <c r="E139" s="21" t="s">
        <v>564</v>
      </c>
      <c r="F139" s="22" t="s">
        <v>1706</v>
      </c>
    </row>
    <row r="140" spans="1:6" ht="16.5">
      <c r="A140" s="19">
        <v>1608</v>
      </c>
      <c r="B140" s="19" t="s">
        <v>568</v>
      </c>
      <c r="C140" s="20">
        <v>32335</v>
      </c>
      <c r="D140" s="21" t="s">
        <v>428</v>
      </c>
      <c r="E140" s="21" t="s">
        <v>564</v>
      </c>
      <c r="F140" s="22" t="s">
        <v>1706</v>
      </c>
    </row>
    <row r="141" spans="1:6" ht="16.5">
      <c r="A141" s="19">
        <v>1609</v>
      </c>
      <c r="B141" s="19" t="s">
        <v>569</v>
      </c>
      <c r="C141" s="20">
        <v>32489</v>
      </c>
      <c r="D141" s="21" t="s">
        <v>428</v>
      </c>
      <c r="E141" s="21" t="s">
        <v>564</v>
      </c>
      <c r="F141" s="22" t="s">
        <v>1706</v>
      </c>
    </row>
    <row r="142" spans="1:6" ht="16.5">
      <c r="A142" s="19">
        <v>1611</v>
      </c>
      <c r="B142" s="19" t="s">
        <v>570</v>
      </c>
      <c r="C142" s="20">
        <v>32889</v>
      </c>
      <c r="D142" s="21" t="s">
        <v>428</v>
      </c>
      <c r="E142" s="21" t="s">
        <v>564</v>
      </c>
      <c r="F142" s="22" t="s">
        <v>1706</v>
      </c>
    </row>
    <row r="143" spans="1:6" ht="16.5">
      <c r="A143" s="19">
        <v>1612</v>
      </c>
      <c r="B143" s="19" t="s">
        <v>571</v>
      </c>
      <c r="C143" s="20">
        <v>34097</v>
      </c>
      <c r="D143" s="21" t="s">
        <v>428</v>
      </c>
      <c r="E143" s="21" t="s">
        <v>564</v>
      </c>
      <c r="F143" s="22" t="s">
        <v>1706</v>
      </c>
    </row>
    <row r="144" spans="1:6" ht="16.5">
      <c r="A144" s="19">
        <v>1613</v>
      </c>
      <c r="B144" s="19" t="s">
        <v>572</v>
      </c>
      <c r="C144" s="20">
        <v>34992</v>
      </c>
      <c r="D144" s="21" t="s">
        <v>428</v>
      </c>
      <c r="E144" s="21" t="s">
        <v>564</v>
      </c>
      <c r="F144" s="22" t="s">
        <v>1706</v>
      </c>
    </row>
    <row r="145" spans="1:6" ht="16.5">
      <c r="A145" s="19">
        <v>1614</v>
      </c>
      <c r="B145" s="19" t="s">
        <v>573</v>
      </c>
      <c r="C145" s="20">
        <v>35691</v>
      </c>
      <c r="D145" s="21" t="s">
        <v>428</v>
      </c>
      <c r="E145" s="21" t="s">
        <v>564</v>
      </c>
      <c r="F145" s="22" t="s">
        <v>1706</v>
      </c>
    </row>
    <row r="146" spans="1:6" ht="16.5">
      <c r="A146" s="19">
        <v>1615</v>
      </c>
      <c r="B146" s="19" t="s">
        <v>574</v>
      </c>
      <c r="C146" s="20">
        <v>36615</v>
      </c>
      <c r="D146" s="21" t="s">
        <v>428</v>
      </c>
      <c r="E146" s="21" t="s">
        <v>564</v>
      </c>
      <c r="F146" s="22" t="s">
        <v>1706</v>
      </c>
    </row>
    <row r="147" spans="1:6" ht="16.5">
      <c r="A147" s="19">
        <v>1616</v>
      </c>
      <c r="B147" s="19" t="s">
        <v>575</v>
      </c>
      <c r="C147" s="20">
        <v>36780</v>
      </c>
      <c r="D147" s="21" t="s">
        <v>428</v>
      </c>
      <c r="E147" s="21" t="s">
        <v>564</v>
      </c>
      <c r="F147" s="22" t="s">
        <v>1706</v>
      </c>
    </row>
    <row r="148" spans="1:6" ht="16.5">
      <c r="A148" s="19">
        <v>1617</v>
      </c>
      <c r="B148" s="19" t="s">
        <v>576</v>
      </c>
      <c r="C148" s="20">
        <v>36780</v>
      </c>
      <c r="D148" s="21" t="s">
        <v>428</v>
      </c>
      <c r="E148" s="21" t="s">
        <v>564</v>
      </c>
      <c r="F148" s="22" t="s">
        <v>1706</v>
      </c>
    </row>
    <row r="149" spans="1:6" ht="16.5">
      <c r="A149" s="19">
        <v>1618</v>
      </c>
      <c r="B149" s="19" t="s">
        <v>577</v>
      </c>
      <c r="C149" s="20">
        <v>36780</v>
      </c>
      <c r="D149" s="21" t="s">
        <v>428</v>
      </c>
      <c r="E149" s="21" t="s">
        <v>564</v>
      </c>
      <c r="F149" s="22" t="s">
        <v>1706</v>
      </c>
    </row>
    <row r="150" spans="1:6" ht="16.5">
      <c r="A150" s="19">
        <v>1626</v>
      </c>
      <c r="B150" s="19" t="s">
        <v>179</v>
      </c>
      <c r="C150" s="20">
        <v>41354</v>
      </c>
      <c r="D150" s="21" t="s">
        <v>428</v>
      </c>
      <c r="E150" s="21" t="s">
        <v>564</v>
      </c>
      <c r="F150" s="22" t="s">
        <v>1706</v>
      </c>
    </row>
    <row r="151" spans="1:6" ht="16.5">
      <c r="A151" s="19">
        <v>1701</v>
      </c>
      <c r="B151" s="19" t="s">
        <v>578</v>
      </c>
      <c r="C151" s="20">
        <v>22686</v>
      </c>
      <c r="D151" s="21" t="s">
        <v>428</v>
      </c>
      <c r="E151" s="21" t="s">
        <v>579</v>
      </c>
      <c r="F151" s="22" t="s">
        <v>1706</v>
      </c>
    </row>
    <row r="152" spans="1:6" ht="16.5">
      <c r="A152" s="19">
        <v>1702</v>
      </c>
      <c r="B152" s="19" t="s">
        <v>580</v>
      </c>
      <c r="C152" s="20">
        <v>26814</v>
      </c>
      <c r="D152" s="21" t="s">
        <v>428</v>
      </c>
      <c r="E152" s="21" t="s">
        <v>437</v>
      </c>
      <c r="F152" s="22" t="s">
        <v>1706</v>
      </c>
    </row>
    <row r="153" spans="1:6" ht="16.5">
      <c r="A153" s="19">
        <v>1704</v>
      </c>
      <c r="B153" s="19" t="s">
        <v>581</v>
      </c>
      <c r="C153" s="20">
        <v>28476</v>
      </c>
      <c r="D153" s="21" t="s">
        <v>428</v>
      </c>
      <c r="E153" s="21" t="s">
        <v>582</v>
      </c>
      <c r="F153" s="22" t="s">
        <v>1706</v>
      </c>
    </row>
    <row r="154" spans="1:6" ht="16.5">
      <c r="A154" s="19">
        <v>1707</v>
      </c>
      <c r="B154" s="19" t="s">
        <v>583</v>
      </c>
      <c r="C154" s="20">
        <v>30305</v>
      </c>
      <c r="D154" s="21" t="s">
        <v>428</v>
      </c>
      <c r="E154" s="21" t="s">
        <v>579</v>
      </c>
      <c r="F154" s="22" t="s">
        <v>1706</v>
      </c>
    </row>
    <row r="155" spans="1:6" ht="16.5">
      <c r="A155" s="19">
        <v>1708</v>
      </c>
      <c r="B155" s="19" t="s">
        <v>584</v>
      </c>
      <c r="C155" s="20">
        <v>31579</v>
      </c>
      <c r="D155" s="21" t="s">
        <v>428</v>
      </c>
      <c r="E155" s="21" t="s">
        <v>582</v>
      </c>
      <c r="F155" s="22" t="s">
        <v>1706</v>
      </c>
    </row>
    <row r="156" spans="1:6" ht="16.5">
      <c r="A156" s="19">
        <v>1709</v>
      </c>
      <c r="B156" s="19" t="s">
        <v>585</v>
      </c>
      <c r="C156" s="20">
        <v>31596</v>
      </c>
      <c r="D156" s="21" t="s">
        <v>428</v>
      </c>
      <c r="E156" s="21" t="s">
        <v>582</v>
      </c>
      <c r="F156" s="22" t="s">
        <v>1706</v>
      </c>
    </row>
    <row r="157" spans="1:6" ht="16.5">
      <c r="A157" s="19">
        <v>1710</v>
      </c>
      <c r="B157" s="19" t="s">
        <v>586</v>
      </c>
      <c r="C157" s="20">
        <v>32071</v>
      </c>
      <c r="D157" s="21" t="s">
        <v>428</v>
      </c>
      <c r="E157" s="21" t="s">
        <v>582</v>
      </c>
      <c r="F157" s="22" t="s">
        <v>1706</v>
      </c>
    </row>
    <row r="158" spans="1:6" ht="16.5">
      <c r="A158" s="19">
        <v>1711</v>
      </c>
      <c r="B158" s="19" t="s">
        <v>587</v>
      </c>
      <c r="C158" s="20">
        <v>32504</v>
      </c>
      <c r="D158" s="21" t="s">
        <v>428</v>
      </c>
      <c r="E158" s="21" t="s">
        <v>582</v>
      </c>
      <c r="F158" s="22" t="s">
        <v>1706</v>
      </c>
    </row>
    <row r="159" spans="1:6" ht="16.5">
      <c r="A159" s="19">
        <v>1712</v>
      </c>
      <c r="B159" s="19" t="s">
        <v>588</v>
      </c>
      <c r="C159" s="20">
        <v>32856</v>
      </c>
      <c r="D159" s="21" t="s">
        <v>428</v>
      </c>
      <c r="E159" s="21" t="s">
        <v>582</v>
      </c>
      <c r="F159" s="22" t="s">
        <v>1706</v>
      </c>
    </row>
    <row r="160" spans="1:6" ht="16.5">
      <c r="A160" s="19">
        <v>1713</v>
      </c>
      <c r="B160" s="19" t="s">
        <v>589</v>
      </c>
      <c r="C160" s="20">
        <v>32904</v>
      </c>
      <c r="D160" s="21" t="s">
        <v>428</v>
      </c>
      <c r="E160" s="21" t="s">
        <v>582</v>
      </c>
      <c r="F160" s="57" t="s">
        <v>1708</v>
      </c>
    </row>
    <row r="161" spans="1:6" ht="16.5">
      <c r="A161" s="19">
        <v>1714</v>
      </c>
      <c r="B161" s="19" t="s">
        <v>590</v>
      </c>
      <c r="C161" s="20">
        <v>33480</v>
      </c>
      <c r="D161" s="21" t="s">
        <v>428</v>
      </c>
      <c r="E161" s="21" t="s">
        <v>582</v>
      </c>
      <c r="F161" s="22" t="s">
        <v>1706</v>
      </c>
    </row>
    <row r="162" spans="1:6" ht="16.5">
      <c r="A162" s="19">
        <v>1715</v>
      </c>
      <c r="B162" s="19" t="s">
        <v>180</v>
      </c>
      <c r="C162" s="20">
        <v>33966</v>
      </c>
      <c r="D162" s="21" t="s">
        <v>428</v>
      </c>
      <c r="E162" s="21" t="s">
        <v>457</v>
      </c>
      <c r="F162" s="22" t="s">
        <v>1706</v>
      </c>
    </row>
    <row r="163" spans="1:6" ht="16.5">
      <c r="A163" s="19">
        <v>1717</v>
      </c>
      <c r="B163" s="19" t="s">
        <v>592</v>
      </c>
      <c r="C163" s="20">
        <v>34424</v>
      </c>
      <c r="D163" s="21" t="s">
        <v>428</v>
      </c>
      <c r="E163" s="21" t="s">
        <v>582</v>
      </c>
      <c r="F163" s="22" t="s">
        <v>1706</v>
      </c>
    </row>
    <row r="164" spans="1:6" ht="16.5">
      <c r="A164" s="19">
        <v>1718</v>
      </c>
      <c r="B164" s="19" t="s">
        <v>593</v>
      </c>
      <c r="C164" s="20">
        <v>23347</v>
      </c>
      <c r="D164" s="21" t="s">
        <v>428</v>
      </c>
      <c r="E164" s="21" t="s">
        <v>582</v>
      </c>
      <c r="F164" s="22" t="s">
        <v>1706</v>
      </c>
    </row>
    <row r="165" spans="1:6" ht="16.5">
      <c r="A165" s="19">
        <v>1720</v>
      </c>
      <c r="B165" s="19" t="s">
        <v>594</v>
      </c>
      <c r="C165" s="20">
        <v>35045</v>
      </c>
      <c r="D165" s="21" t="s">
        <v>428</v>
      </c>
      <c r="E165" s="21" t="s">
        <v>579</v>
      </c>
      <c r="F165" s="22" t="s">
        <v>1706</v>
      </c>
    </row>
    <row r="166" spans="1:6" ht="16.5">
      <c r="A166" s="19">
        <v>1721</v>
      </c>
      <c r="B166" s="19" t="s">
        <v>595</v>
      </c>
      <c r="C166" s="20">
        <v>35201</v>
      </c>
      <c r="D166" s="21" t="s">
        <v>428</v>
      </c>
      <c r="E166" s="21" t="s">
        <v>582</v>
      </c>
      <c r="F166" s="22" t="s">
        <v>1706</v>
      </c>
    </row>
    <row r="167" spans="1:6" ht="16.5">
      <c r="A167" s="19">
        <v>1722</v>
      </c>
      <c r="B167" s="19" t="s">
        <v>596</v>
      </c>
      <c r="C167" s="20">
        <v>35878</v>
      </c>
      <c r="D167" s="21" t="s">
        <v>428</v>
      </c>
      <c r="E167" s="21" t="s">
        <v>582</v>
      </c>
      <c r="F167" s="22" t="s">
        <v>1706</v>
      </c>
    </row>
    <row r="168" spans="1:6" ht="16.5">
      <c r="A168" s="19">
        <v>1723</v>
      </c>
      <c r="B168" s="19" t="s">
        <v>597</v>
      </c>
      <c r="C168" s="20">
        <v>36126</v>
      </c>
      <c r="D168" s="21" t="s">
        <v>428</v>
      </c>
      <c r="E168" s="21" t="s">
        <v>582</v>
      </c>
      <c r="F168" s="22" t="s">
        <v>1706</v>
      </c>
    </row>
    <row r="169" spans="1:6" ht="16.5">
      <c r="A169" s="19">
        <v>1724</v>
      </c>
      <c r="B169" s="19" t="s">
        <v>598</v>
      </c>
      <c r="C169" s="20">
        <v>34788</v>
      </c>
      <c r="D169" s="21" t="s">
        <v>428</v>
      </c>
      <c r="E169" s="21" t="s">
        <v>582</v>
      </c>
      <c r="F169" s="22" t="s">
        <v>1706</v>
      </c>
    </row>
    <row r="170" spans="1:6" ht="16.5">
      <c r="A170" s="19">
        <v>1725</v>
      </c>
      <c r="B170" s="19" t="s">
        <v>599</v>
      </c>
      <c r="C170" s="20">
        <v>36780</v>
      </c>
      <c r="D170" s="21" t="s">
        <v>428</v>
      </c>
      <c r="E170" s="21" t="s">
        <v>582</v>
      </c>
      <c r="F170" s="22" t="s">
        <v>1706</v>
      </c>
    </row>
    <row r="171" spans="1:6" ht="16.5">
      <c r="A171" s="19">
        <v>1726</v>
      </c>
      <c r="B171" s="19" t="s">
        <v>600</v>
      </c>
      <c r="C171" s="20">
        <v>36780</v>
      </c>
      <c r="D171" s="21" t="s">
        <v>428</v>
      </c>
      <c r="E171" s="21" t="s">
        <v>582</v>
      </c>
      <c r="F171" s="22" t="s">
        <v>1706</v>
      </c>
    </row>
    <row r="172" spans="1:6" ht="16.5">
      <c r="A172" s="19">
        <v>1727</v>
      </c>
      <c r="B172" s="19" t="s">
        <v>601</v>
      </c>
      <c r="C172" s="20">
        <v>36780</v>
      </c>
      <c r="D172" s="21" t="s">
        <v>428</v>
      </c>
      <c r="E172" s="21" t="s">
        <v>582</v>
      </c>
      <c r="F172" s="22" t="s">
        <v>1706</v>
      </c>
    </row>
    <row r="173" spans="1:6" ht="16.5">
      <c r="A173" s="19">
        <v>1729</v>
      </c>
      <c r="B173" s="19" t="s">
        <v>602</v>
      </c>
      <c r="C173" s="20">
        <v>36971</v>
      </c>
      <c r="D173" s="21" t="s">
        <v>428</v>
      </c>
      <c r="E173" s="21" t="s">
        <v>579</v>
      </c>
      <c r="F173" s="22" t="s">
        <v>1706</v>
      </c>
    </row>
    <row r="174" spans="1:6" ht="16.5">
      <c r="A174" s="19">
        <v>1730</v>
      </c>
      <c r="B174" s="19" t="s">
        <v>603</v>
      </c>
      <c r="C174" s="20">
        <v>37151</v>
      </c>
      <c r="D174" s="21" t="s">
        <v>428</v>
      </c>
      <c r="E174" s="21" t="s">
        <v>582</v>
      </c>
      <c r="F174" s="22" t="s">
        <v>1706</v>
      </c>
    </row>
    <row r="175" spans="1:6" ht="16.5">
      <c r="A175" s="19">
        <v>1731</v>
      </c>
      <c r="B175" s="19" t="s">
        <v>604</v>
      </c>
      <c r="C175" s="20">
        <v>37151</v>
      </c>
      <c r="D175" s="21" t="s">
        <v>428</v>
      </c>
      <c r="E175" s="21" t="s">
        <v>579</v>
      </c>
      <c r="F175" s="22" t="s">
        <v>1706</v>
      </c>
    </row>
    <row r="176" spans="1:6" ht="16.5">
      <c r="A176" s="19">
        <v>1732</v>
      </c>
      <c r="B176" s="19" t="s">
        <v>605</v>
      </c>
      <c r="C176" s="20">
        <v>37151</v>
      </c>
      <c r="D176" s="21" t="s">
        <v>428</v>
      </c>
      <c r="E176" s="21" t="s">
        <v>582</v>
      </c>
      <c r="F176" s="22" t="s">
        <v>1706</v>
      </c>
    </row>
    <row r="177" spans="1:6" ht="16.5">
      <c r="A177" s="19">
        <v>1733</v>
      </c>
      <c r="B177" s="19" t="s">
        <v>606</v>
      </c>
      <c r="C177" s="20">
        <v>37151</v>
      </c>
      <c r="D177" s="21" t="s">
        <v>428</v>
      </c>
      <c r="E177" s="21" t="s">
        <v>579</v>
      </c>
      <c r="F177" s="22" t="s">
        <v>1706</v>
      </c>
    </row>
    <row r="178" spans="1:6" ht="16.5">
      <c r="A178" s="19">
        <v>1734</v>
      </c>
      <c r="B178" s="19" t="s">
        <v>607</v>
      </c>
      <c r="C178" s="20">
        <v>37494</v>
      </c>
      <c r="D178" s="21" t="s">
        <v>428</v>
      </c>
      <c r="E178" s="21" t="s">
        <v>579</v>
      </c>
      <c r="F178" s="22" t="s">
        <v>1706</v>
      </c>
    </row>
    <row r="179" spans="1:6" ht="16.5">
      <c r="A179" s="19">
        <v>1735</v>
      </c>
      <c r="B179" s="19" t="s">
        <v>608</v>
      </c>
      <c r="C179" s="20">
        <v>37494</v>
      </c>
      <c r="D179" s="21" t="s">
        <v>428</v>
      </c>
      <c r="E179" s="21" t="s">
        <v>582</v>
      </c>
      <c r="F179" s="22" t="s">
        <v>1706</v>
      </c>
    </row>
    <row r="180" spans="1:6" ht="16.5">
      <c r="A180" s="19">
        <v>1736</v>
      </c>
      <c r="B180" s="19" t="s">
        <v>609</v>
      </c>
      <c r="C180" s="20">
        <v>37630</v>
      </c>
      <c r="D180" s="21" t="s">
        <v>428</v>
      </c>
      <c r="E180" s="21" t="s">
        <v>579</v>
      </c>
      <c r="F180" s="22" t="s">
        <v>1706</v>
      </c>
    </row>
    <row r="181" spans="1:6" ht="16.5">
      <c r="A181" s="19">
        <v>1737</v>
      </c>
      <c r="B181" s="19" t="s">
        <v>610</v>
      </c>
      <c r="C181" s="20">
        <v>37943</v>
      </c>
      <c r="D181" s="21" t="s">
        <v>428</v>
      </c>
      <c r="E181" s="21" t="s">
        <v>582</v>
      </c>
      <c r="F181" s="22" t="s">
        <v>1706</v>
      </c>
    </row>
    <row r="182" spans="1:6" ht="16.5">
      <c r="A182" s="19">
        <v>1762</v>
      </c>
      <c r="B182" s="19" t="s">
        <v>181</v>
      </c>
      <c r="C182" s="20">
        <v>40532</v>
      </c>
      <c r="D182" s="21" t="s">
        <v>428</v>
      </c>
      <c r="E182" s="21" t="s">
        <v>579</v>
      </c>
      <c r="F182" s="22" t="s">
        <v>1706</v>
      </c>
    </row>
    <row r="183" spans="1:6" ht="16.5">
      <c r="A183" s="19">
        <v>1773</v>
      </c>
      <c r="B183" s="19" t="s">
        <v>611</v>
      </c>
      <c r="C183" s="20">
        <v>39871</v>
      </c>
      <c r="D183" s="21" t="s">
        <v>428</v>
      </c>
      <c r="E183" s="21" t="s">
        <v>582</v>
      </c>
      <c r="F183" s="22" t="s">
        <v>1706</v>
      </c>
    </row>
    <row r="184" spans="1:6" ht="16.5">
      <c r="A184" s="19">
        <v>1783</v>
      </c>
      <c r="B184" s="19" t="s">
        <v>1692</v>
      </c>
      <c r="C184" s="20">
        <v>41628</v>
      </c>
      <c r="D184" s="21" t="s">
        <v>428</v>
      </c>
      <c r="E184" s="21" t="s">
        <v>579</v>
      </c>
      <c r="F184" s="22" t="s">
        <v>1706</v>
      </c>
    </row>
    <row r="185" spans="1:6" ht="16.5">
      <c r="A185" s="19">
        <v>1786</v>
      </c>
      <c r="B185" s="19" t="s">
        <v>182</v>
      </c>
      <c r="C185" s="20">
        <v>41590</v>
      </c>
      <c r="D185" s="21" t="s">
        <v>428</v>
      </c>
      <c r="E185" s="21" t="s">
        <v>579</v>
      </c>
      <c r="F185" s="22" t="s">
        <v>1706</v>
      </c>
    </row>
    <row r="186" spans="1:6" ht="16.5">
      <c r="A186" s="19">
        <v>1789</v>
      </c>
      <c r="B186" s="19" t="s">
        <v>183</v>
      </c>
      <c r="C186" s="20">
        <v>40815</v>
      </c>
      <c r="D186" s="21" t="s">
        <v>428</v>
      </c>
      <c r="E186" s="21" t="s">
        <v>579</v>
      </c>
      <c r="F186" s="22" t="s">
        <v>1706</v>
      </c>
    </row>
    <row r="187" spans="1:6" ht="16.5">
      <c r="A187" s="19">
        <v>1802</v>
      </c>
      <c r="B187" s="19" t="s">
        <v>612</v>
      </c>
      <c r="C187" s="20">
        <v>26865</v>
      </c>
      <c r="D187" s="21" t="s">
        <v>428</v>
      </c>
      <c r="E187" s="21" t="s">
        <v>613</v>
      </c>
      <c r="F187" s="22" t="s">
        <v>1706</v>
      </c>
    </row>
    <row r="188" spans="1:6" ht="16.5">
      <c r="A188" s="19">
        <v>1805</v>
      </c>
      <c r="B188" s="19" t="s">
        <v>614</v>
      </c>
      <c r="C188" s="20">
        <v>32801</v>
      </c>
      <c r="D188" s="21" t="s">
        <v>428</v>
      </c>
      <c r="E188" s="21" t="s">
        <v>1691</v>
      </c>
      <c r="F188" s="22" t="s">
        <v>1706</v>
      </c>
    </row>
    <row r="189" spans="1:6" ht="16.5">
      <c r="A189" s="19">
        <v>1806</v>
      </c>
      <c r="B189" s="19" t="s">
        <v>615</v>
      </c>
      <c r="C189" s="20">
        <v>33876</v>
      </c>
      <c r="D189" s="21" t="s">
        <v>428</v>
      </c>
      <c r="E189" s="21" t="s">
        <v>613</v>
      </c>
      <c r="F189" s="22" t="s">
        <v>1706</v>
      </c>
    </row>
    <row r="190" spans="1:6" ht="16.5">
      <c r="A190" s="19">
        <v>1808</v>
      </c>
      <c r="B190" s="19" t="s">
        <v>184</v>
      </c>
      <c r="C190" s="20">
        <v>34633</v>
      </c>
      <c r="D190" s="21" t="s">
        <v>428</v>
      </c>
      <c r="E190" s="21" t="s">
        <v>1691</v>
      </c>
      <c r="F190" s="57" t="s">
        <v>1708</v>
      </c>
    </row>
    <row r="191" spans="1:6" ht="16.5">
      <c r="A191" s="19">
        <v>1809</v>
      </c>
      <c r="B191" s="19" t="s">
        <v>616</v>
      </c>
      <c r="C191" s="20">
        <v>35185</v>
      </c>
      <c r="D191" s="21" t="s">
        <v>428</v>
      </c>
      <c r="E191" s="21" t="s">
        <v>613</v>
      </c>
      <c r="F191" s="22" t="s">
        <v>1706</v>
      </c>
    </row>
    <row r="192" spans="1:6" ht="16.5">
      <c r="A192" s="19">
        <v>1810</v>
      </c>
      <c r="B192" s="19" t="s">
        <v>617</v>
      </c>
      <c r="C192" s="20">
        <v>33525</v>
      </c>
      <c r="D192" s="21" t="s">
        <v>428</v>
      </c>
      <c r="E192" s="21" t="s">
        <v>613</v>
      </c>
      <c r="F192" s="22" t="s">
        <v>1706</v>
      </c>
    </row>
    <row r="193" spans="1:6" ht="16.5">
      <c r="A193" s="19">
        <v>1817</v>
      </c>
      <c r="B193" s="19" t="s">
        <v>185</v>
      </c>
      <c r="C193" s="20">
        <v>41571</v>
      </c>
      <c r="D193" s="21" t="s">
        <v>428</v>
      </c>
      <c r="E193" s="21" t="s">
        <v>613</v>
      </c>
      <c r="F193" s="22" t="s">
        <v>1706</v>
      </c>
    </row>
    <row r="194" spans="1:6" ht="16.5">
      <c r="A194" s="19">
        <v>1902</v>
      </c>
      <c r="B194" s="19" t="s">
        <v>618</v>
      </c>
      <c r="C194" s="20">
        <v>22686</v>
      </c>
      <c r="D194" s="21" t="s">
        <v>428</v>
      </c>
      <c r="E194" s="21" t="s">
        <v>619</v>
      </c>
      <c r="F194" s="22" t="s">
        <v>1706</v>
      </c>
    </row>
    <row r="195" spans="1:6" ht="16.5">
      <c r="A195" s="19">
        <v>1903</v>
      </c>
      <c r="B195" s="19" t="s">
        <v>620</v>
      </c>
      <c r="C195" s="20">
        <v>23354</v>
      </c>
      <c r="D195" s="21" t="s">
        <v>428</v>
      </c>
      <c r="E195" s="21" t="s">
        <v>619</v>
      </c>
      <c r="F195" s="22" t="s">
        <v>1706</v>
      </c>
    </row>
    <row r="196" spans="1:6" ht="16.5">
      <c r="A196" s="19">
        <v>1904</v>
      </c>
      <c r="B196" s="19" t="s">
        <v>621</v>
      </c>
      <c r="C196" s="20">
        <v>26186</v>
      </c>
      <c r="D196" s="21" t="s">
        <v>428</v>
      </c>
      <c r="E196" s="21" t="s">
        <v>619</v>
      </c>
      <c r="F196" s="22" t="s">
        <v>1706</v>
      </c>
    </row>
    <row r="197" spans="1:6" ht="16.5">
      <c r="A197" s="19">
        <v>1905</v>
      </c>
      <c r="B197" s="19" t="s">
        <v>622</v>
      </c>
      <c r="C197" s="20">
        <v>27432</v>
      </c>
      <c r="D197" s="21" t="s">
        <v>428</v>
      </c>
      <c r="E197" s="21" t="s">
        <v>619</v>
      </c>
      <c r="F197" s="22" t="s">
        <v>1706</v>
      </c>
    </row>
    <row r="198" spans="1:6" ht="16.5">
      <c r="A198" s="19">
        <v>1906</v>
      </c>
      <c r="B198" s="19" t="s">
        <v>623</v>
      </c>
      <c r="C198" s="20">
        <v>27876</v>
      </c>
      <c r="D198" s="21" t="s">
        <v>428</v>
      </c>
      <c r="E198" s="21" t="s">
        <v>619</v>
      </c>
      <c r="F198" s="22" t="s">
        <v>1706</v>
      </c>
    </row>
    <row r="199" spans="1:6" ht="16.5">
      <c r="A199" s="19">
        <v>1907</v>
      </c>
      <c r="B199" s="19" t="s">
        <v>624</v>
      </c>
      <c r="C199" s="20">
        <v>28178</v>
      </c>
      <c r="D199" s="21" t="s">
        <v>428</v>
      </c>
      <c r="E199" s="21" t="s">
        <v>619</v>
      </c>
      <c r="F199" s="22" t="s">
        <v>1706</v>
      </c>
    </row>
    <row r="200" spans="1:6" ht="16.5">
      <c r="A200" s="19">
        <v>1909</v>
      </c>
      <c r="B200" s="19" t="s">
        <v>625</v>
      </c>
      <c r="C200" s="20">
        <v>31370</v>
      </c>
      <c r="D200" s="21" t="s">
        <v>428</v>
      </c>
      <c r="E200" s="21" t="s">
        <v>619</v>
      </c>
      <c r="F200" s="22" t="s">
        <v>1706</v>
      </c>
    </row>
    <row r="201" spans="1:6" ht="16.5">
      <c r="A201" s="19">
        <v>2002</v>
      </c>
      <c r="B201" s="19" t="s">
        <v>626</v>
      </c>
      <c r="C201" s="20">
        <v>27389</v>
      </c>
      <c r="D201" s="21" t="s">
        <v>428</v>
      </c>
      <c r="E201" s="21" t="s">
        <v>551</v>
      </c>
      <c r="F201" s="22" t="s">
        <v>1706</v>
      </c>
    </row>
    <row r="202" spans="1:6" ht="16.5">
      <c r="A202" s="19">
        <v>2006</v>
      </c>
      <c r="B202" s="19" t="s">
        <v>627</v>
      </c>
      <c r="C202" s="20">
        <v>32337</v>
      </c>
      <c r="D202" s="21" t="s">
        <v>428</v>
      </c>
      <c r="E202" s="21" t="s">
        <v>551</v>
      </c>
      <c r="F202" s="22" t="s">
        <v>1706</v>
      </c>
    </row>
    <row r="203" spans="1:6" ht="16.5">
      <c r="A203" s="19">
        <v>2007</v>
      </c>
      <c r="B203" s="19" t="s">
        <v>628</v>
      </c>
      <c r="C203" s="20">
        <v>32420</v>
      </c>
      <c r="D203" s="21" t="s">
        <v>428</v>
      </c>
      <c r="E203" s="21" t="s">
        <v>551</v>
      </c>
      <c r="F203" s="22" t="s">
        <v>1706</v>
      </c>
    </row>
    <row r="204" spans="1:6" ht="16.5">
      <c r="A204" s="19">
        <v>2008</v>
      </c>
      <c r="B204" s="19" t="s">
        <v>629</v>
      </c>
      <c r="C204" s="20">
        <v>32505</v>
      </c>
      <c r="D204" s="21" t="s">
        <v>428</v>
      </c>
      <c r="E204" s="21" t="s">
        <v>551</v>
      </c>
      <c r="F204" s="57" t="s">
        <v>1708</v>
      </c>
    </row>
    <row r="205" spans="1:6" ht="16.5">
      <c r="A205" s="19">
        <v>2009</v>
      </c>
      <c r="B205" s="19" t="s">
        <v>630</v>
      </c>
      <c r="C205" s="20">
        <v>32801</v>
      </c>
      <c r="D205" s="21" t="s">
        <v>428</v>
      </c>
      <c r="E205" s="21" t="s">
        <v>551</v>
      </c>
      <c r="F205" s="57" t="s">
        <v>1708</v>
      </c>
    </row>
    <row r="206" spans="1:6" ht="16.5">
      <c r="A206" s="19">
        <v>2010</v>
      </c>
      <c r="B206" s="19" t="s">
        <v>631</v>
      </c>
      <c r="C206" s="20">
        <v>32864</v>
      </c>
      <c r="D206" s="21" t="s">
        <v>428</v>
      </c>
      <c r="E206" s="21" t="s">
        <v>551</v>
      </c>
      <c r="F206" s="22" t="s">
        <v>1706</v>
      </c>
    </row>
    <row r="207" spans="1:6" ht="16.5">
      <c r="A207" s="19">
        <v>2012</v>
      </c>
      <c r="B207" s="19" t="s">
        <v>632</v>
      </c>
      <c r="C207" s="20">
        <v>33528</v>
      </c>
      <c r="D207" s="21" t="s">
        <v>428</v>
      </c>
      <c r="E207" s="21" t="s">
        <v>551</v>
      </c>
      <c r="F207" s="22" t="s">
        <v>1706</v>
      </c>
    </row>
    <row r="208" spans="1:6" ht="16.5">
      <c r="A208" s="19">
        <v>2013</v>
      </c>
      <c r="B208" s="19" t="s">
        <v>633</v>
      </c>
      <c r="C208" s="20">
        <v>33624</v>
      </c>
      <c r="D208" s="21" t="s">
        <v>428</v>
      </c>
      <c r="E208" s="21" t="s">
        <v>551</v>
      </c>
      <c r="F208" s="22" t="s">
        <v>1706</v>
      </c>
    </row>
    <row r="209" spans="1:6" ht="16.5">
      <c r="A209" s="19">
        <v>2014</v>
      </c>
      <c r="B209" s="19" t="s">
        <v>634</v>
      </c>
      <c r="C209" s="20">
        <v>33654</v>
      </c>
      <c r="D209" s="21" t="s">
        <v>428</v>
      </c>
      <c r="E209" s="21" t="s">
        <v>551</v>
      </c>
      <c r="F209" s="22" t="s">
        <v>1706</v>
      </c>
    </row>
    <row r="210" spans="1:6" ht="16.5">
      <c r="A210" s="19">
        <v>2015</v>
      </c>
      <c r="B210" s="19" t="s">
        <v>635</v>
      </c>
      <c r="C210" s="20">
        <v>33749</v>
      </c>
      <c r="D210" s="21" t="s">
        <v>428</v>
      </c>
      <c r="E210" s="21" t="s">
        <v>551</v>
      </c>
      <c r="F210" s="22" t="s">
        <v>1706</v>
      </c>
    </row>
    <row r="211" spans="1:6" ht="16.5">
      <c r="A211" s="19">
        <v>2017</v>
      </c>
      <c r="B211" s="19" t="s">
        <v>636</v>
      </c>
      <c r="C211" s="20">
        <v>33910</v>
      </c>
      <c r="D211" s="21" t="s">
        <v>428</v>
      </c>
      <c r="E211" s="21" t="s">
        <v>551</v>
      </c>
      <c r="F211" s="22" t="s">
        <v>1706</v>
      </c>
    </row>
    <row r="212" spans="1:6" ht="16.5">
      <c r="A212" s="19">
        <v>2020</v>
      </c>
      <c r="B212" s="19" t="s">
        <v>637</v>
      </c>
      <c r="C212" s="20">
        <v>34086</v>
      </c>
      <c r="D212" s="21" t="s">
        <v>428</v>
      </c>
      <c r="E212" s="21" t="s">
        <v>551</v>
      </c>
      <c r="F212" s="22" t="s">
        <v>1706</v>
      </c>
    </row>
    <row r="213" spans="1:6" ht="16.5">
      <c r="A213" s="19">
        <v>2022</v>
      </c>
      <c r="B213" s="19" t="s">
        <v>638</v>
      </c>
      <c r="C213" s="20">
        <v>34785</v>
      </c>
      <c r="D213" s="21" t="s">
        <v>428</v>
      </c>
      <c r="E213" s="21" t="s">
        <v>551</v>
      </c>
      <c r="F213" s="22" t="s">
        <v>1706</v>
      </c>
    </row>
    <row r="214" spans="1:6" ht="16.5">
      <c r="A214" s="19">
        <v>2023</v>
      </c>
      <c r="B214" s="19" t="s">
        <v>639</v>
      </c>
      <c r="C214" s="20">
        <v>34908</v>
      </c>
      <c r="D214" s="21" t="s">
        <v>428</v>
      </c>
      <c r="E214" s="21" t="s">
        <v>551</v>
      </c>
      <c r="F214" s="22" t="s">
        <v>1706</v>
      </c>
    </row>
    <row r="215" spans="1:6" ht="16.5">
      <c r="A215" s="19">
        <v>2024</v>
      </c>
      <c r="B215" s="19" t="s">
        <v>640</v>
      </c>
      <c r="C215" s="20">
        <v>35063</v>
      </c>
      <c r="D215" s="21" t="s">
        <v>428</v>
      </c>
      <c r="E215" s="21" t="s">
        <v>551</v>
      </c>
      <c r="F215" s="22" t="s">
        <v>1706</v>
      </c>
    </row>
    <row r="216" spans="1:6" ht="16.5">
      <c r="A216" s="19">
        <v>2025</v>
      </c>
      <c r="B216" s="19" t="s">
        <v>641</v>
      </c>
      <c r="C216" s="20">
        <v>35103</v>
      </c>
      <c r="D216" s="21" t="s">
        <v>428</v>
      </c>
      <c r="E216" s="21" t="s">
        <v>551</v>
      </c>
      <c r="F216" s="22" t="s">
        <v>1706</v>
      </c>
    </row>
    <row r="217" spans="1:6" ht="16.5">
      <c r="A217" s="19">
        <v>2027</v>
      </c>
      <c r="B217" s="19" t="s">
        <v>642</v>
      </c>
      <c r="C217" s="20">
        <v>35362</v>
      </c>
      <c r="D217" s="21" t="s">
        <v>428</v>
      </c>
      <c r="E217" s="21" t="s">
        <v>551</v>
      </c>
      <c r="F217" s="22" t="s">
        <v>1706</v>
      </c>
    </row>
    <row r="218" spans="1:6" ht="16.5">
      <c r="A218" s="19">
        <v>2028</v>
      </c>
      <c r="B218" s="19" t="s">
        <v>643</v>
      </c>
      <c r="C218" s="20">
        <v>35412</v>
      </c>
      <c r="D218" s="21" t="s">
        <v>428</v>
      </c>
      <c r="E218" s="21" t="s">
        <v>551</v>
      </c>
      <c r="F218" s="57" t="s">
        <v>1708</v>
      </c>
    </row>
    <row r="219" spans="1:6" ht="16.5">
      <c r="A219" s="19">
        <v>2029</v>
      </c>
      <c r="B219" s="19" t="s">
        <v>644</v>
      </c>
      <c r="C219" s="20">
        <v>35441</v>
      </c>
      <c r="D219" s="21" t="s">
        <v>428</v>
      </c>
      <c r="E219" s="21" t="s">
        <v>551</v>
      </c>
      <c r="F219" s="22" t="s">
        <v>1706</v>
      </c>
    </row>
    <row r="220" spans="1:6" ht="16.5">
      <c r="A220" s="19">
        <v>2030</v>
      </c>
      <c r="B220" s="19" t="s">
        <v>645</v>
      </c>
      <c r="C220" s="20">
        <v>36153</v>
      </c>
      <c r="D220" s="21" t="s">
        <v>428</v>
      </c>
      <c r="E220" s="21" t="s">
        <v>551</v>
      </c>
      <c r="F220" s="22" t="s">
        <v>1706</v>
      </c>
    </row>
    <row r="221" spans="1:6" ht="16.5">
      <c r="A221" s="19">
        <v>2031</v>
      </c>
      <c r="B221" s="19" t="s">
        <v>646</v>
      </c>
      <c r="C221" s="20">
        <v>36780</v>
      </c>
      <c r="D221" s="21" t="s">
        <v>428</v>
      </c>
      <c r="E221" s="21" t="s">
        <v>551</v>
      </c>
      <c r="F221" s="22" t="s">
        <v>1706</v>
      </c>
    </row>
    <row r="222" spans="1:6" ht="16.5">
      <c r="A222" s="19">
        <v>2032</v>
      </c>
      <c r="B222" s="19" t="s">
        <v>647</v>
      </c>
      <c r="C222" s="20">
        <v>36780</v>
      </c>
      <c r="D222" s="21" t="s">
        <v>428</v>
      </c>
      <c r="E222" s="21" t="s">
        <v>551</v>
      </c>
      <c r="F222" s="57" t="s">
        <v>1708</v>
      </c>
    </row>
    <row r="223" spans="1:6" ht="16.5">
      <c r="A223" s="19">
        <v>2033</v>
      </c>
      <c r="B223" s="19" t="s">
        <v>648</v>
      </c>
      <c r="C223" s="20">
        <v>36780</v>
      </c>
      <c r="D223" s="21" t="s">
        <v>428</v>
      </c>
      <c r="E223" s="21" t="s">
        <v>551</v>
      </c>
      <c r="F223" s="57" t="s">
        <v>1708</v>
      </c>
    </row>
    <row r="224" spans="1:6" ht="16.5">
      <c r="A224" s="19">
        <v>2034</v>
      </c>
      <c r="B224" s="19" t="s">
        <v>649</v>
      </c>
      <c r="C224" s="20">
        <v>37151</v>
      </c>
      <c r="D224" s="21" t="s">
        <v>428</v>
      </c>
      <c r="E224" s="21" t="s">
        <v>551</v>
      </c>
      <c r="F224" s="22" t="s">
        <v>1706</v>
      </c>
    </row>
    <row r="225" spans="1:6" ht="16.5">
      <c r="A225" s="19">
        <v>2038</v>
      </c>
      <c r="B225" s="19" t="s">
        <v>650</v>
      </c>
      <c r="C225" s="20">
        <v>39812</v>
      </c>
      <c r="D225" s="21" t="s">
        <v>428</v>
      </c>
      <c r="E225" s="21" t="s">
        <v>551</v>
      </c>
      <c r="F225" s="22" t="s">
        <v>1706</v>
      </c>
    </row>
    <row r="226" spans="1:6" ht="16.5">
      <c r="A226" s="19">
        <v>2049</v>
      </c>
      <c r="B226" s="19" t="s">
        <v>651</v>
      </c>
      <c r="C226" s="20">
        <v>39990</v>
      </c>
      <c r="D226" s="21" t="s">
        <v>428</v>
      </c>
      <c r="E226" s="21" t="s">
        <v>529</v>
      </c>
      <c r="F226" s="22" t="s">
        <v>1706</v>
      </c>
    </row>
    <row r="227" spans="1:6" ht="16.5">
      <c r="A227" s="19">
        <v>2059</v>
      </c>
      <c r="B227" s="19" t="s">
        <v>652</v>
      </c>
      <c r="C227" s="20">
        <v>39624</v>
      </c>
      <c r="D227" s="21" t="s">
        <v>428</v>
      </c>
      <c r="E227" s="21" t="s">
        <v>522</v>
      </c>
      <c r="F227" s="22" t="s">
        <v>1706</v>
      </c>
    </row>
    <row r="228" spans="1:6" ht="16.5">
      <c r="A228" s="19">
        <v>2062</v>
      </c>
      <c r="B228" s="19" t="s">
        <v>653</v>
      </c>
      <c r="C228" s="20">
        <v>39402</v>
      </c>
      <c r="D228" s="21" t="s">
        <v>428</v>
      </c>
      <c r="E228" s="21" t="s">
        <v>1690</v>
      </c>
      <c r="F228" s="22" t="s">
        <v>1706</v>
      </c>
    </row>
    <row r="229" spans="1:6" ht="16.5">
      <c r="A229" s="19">
        <v>2101</v>
      </c>
      <c r="B229" s="19" t="s">
        <v>654</v>
      </c>
      <c r="C229" s="20">
        <v>23316</v>
      </c>
      <c r="D229" s="21" t="s">
        <v>428</v>
      </c>
      <c r="E229" s="21" t="s">
        <v>655</v>
      </c>
      <c r="F229" s="22" t="s">
        <v>1706</v>
      </c>
    </row>
    <row r="230" spans="1:6" ht="16.5">
      <c r="A230" s="19">
        <v>2102</v>
      </c>
      <c r="B230" s="19" t="s">
        <v>656</v>
      </c>
      <c r="C230" s="20">
        <v>29052</v>
      </c>
      <c r="D230" s="21" t="s">
        <v>428</v>
      </c>
      <c r="E230" s="21" t="s">
        <v>655</v>
      </c>
      <c r="F230" s="22" t="s">
        <v>1706</v>
      </c>
    </row>
    <row r="231" spans="1:6" ht="16.5">
      <c r="A231" s="19">
        <v>2103</v>
      </c>
      <c r="B231" s="19" t="s">
        <v>657</v>
      </c>
      <c r="C231" s="20">
        <v>30219</v>
      </c>
      <c r="D231" s="21" t="s">
        <v>428</v>
      </c>
      <c r="E231" s="21" t="s">
        <v>655</v>
      </c>
      <c r="F231" s="22" t="s">
        <v>1706</v>
      </c>
    </row>
    <row r="232" spans="1:6" ht="16.5">
      <c r="A232" s="19">
        <v>2104</v>
      </c>
      <c r="B232" s="19" t="s">
        <v>658</v>
      </c>
      <c r="C232" s="20">
        <v>31608</v>
      </c>
      <c r="D232" s="21" t="s">
        <v>428</v>
      </c>
      <c r="E232" s="21" t="s">
        <v>655</v>
      </c>
      <c r="F232" s="22" t="s">
        <v>1706</v>
      </c>
    </row>
    <row r="233" spans="1:6" ht="16.5">
      <c r="A233" s="19">
        <v>2105</v>
      </c>
      <c r="B233" s="19" t="s">
        <v>659</v>
      </c>
      <c r="C233" s="20">
        <v>32118</v>
      </c>
      <c r="D233" s="21" t="s">
        <v>428</v>
      </c>
      <c r="E233" s="21" t="s">
        <v>655</v>
      </c>
      <c r="F233" s="22" t="s">
        <v>1706</v>
      </c>
    </row>
    <row r="234" spans="1:6" ht="16.5">
      <c r="A234" s="19">
        <v>2106</v>
      </c>
      <c r="B234" s="19" t="s">
        <v>660</v>
      </c>
      <c r="C234" s="20">
        <v>33227</v>
      </c>
      <c r="D234" s="21" t="s">
        <v>428</v>
      </c>
      <c r="E234" s="21" t="s">
        <v>655</v>
      </c>
      <c r="F234" s="22" t="s">
        <v>1706</v>
      </c>
    </row>
    <row r="235" spans="1:6" ht="16.5">
      <c r="A235" s="19">
        <v>2107</v>
      </c>
      <c r="B235" s="19" t="s">
        <v>661</v>
      </c>
      <c r="C235" s="20">
        <v>33666</v>
      </c>
      <c r="D235" s="21" t="s">
        <v>428</v>
      </c>
      <c r="E235" s="21" t="s">
        <v>655</v>
      </c>
      <c r="F235" s="22" t="s">
        <v>1706</v>
      </c>
    </row>
    <row r="236" spans="1:6" ht="16.5">
      <c r="A236" s="19">
        <v>2108</v>
      </c>
      <c r="B236" s="19" t="s">
        <v>662</v>
      </c>
      <c r="C236" s="20">
        <v>33904</v>
      </c>
      <c r="D236" s="21" t="s">
        <v>428</v>
      </c>
      <c r="E236" s="21" t="s">
        <v>655</v>
      </c>
      <c r="F236" s="22" t="s">
        <v>1706</v>
      </c>
    </row>
    <row r="237" spans="1:6" ht="16.5">
      <c r="A237" s="19">
        <v>2109</v>
      </c>
      <c r="B237" s="19" t="s">
        <v>663</v>
      </c>
      <c r="C237" s="20">
        <v>36654</v>
      </c>
      <c r="D237" s="21" t="s">
        <v>428</v>
      </c>
      <c r="E237" s="21" t="s">
        <v>655</v>
      </c>
      <c r="F237" s="22" t="s">
        <v>1706</v>
      </c>
    </row>
    <row r="238" spans="1:6" ht="16.5">
      <c r="A238" s="19">
        <v>2114</v>
      </c>
      <c r="B238" s="19" t="s">
        <v>1178</v>
      </c>
      <c r="C238" s="20">
        <v>40541</v>
      </c>
      <c r="D238" s="21" t="s">
        <v>428</v>
      </c>
      <c r="E238" s="21" t="s">
        <v>655</v>
      </c>
      <c r="F238" s="22" t="s">
        <v>1706</v>
      </c>
    </row>
    <row r="239" spans="1:6" ht="16.5">
      <c r="A239" s="19">
        <v>2115</v>
      </c>
      <c r="B239" s="19" t="s">
        <v>186</v>
      </c>
      <c r="C239" s="20">
        <v>41633</v>
      </c>
      <c r="D239" s="21" t="s">
        <v>428</v>
      </c>
      <c r="E239" s="21" t="s">
        <v>655</v>
      </c>
      <c r="F239" s="22" t="s">
        <v>1706</v>
      </c>
    </row>
    <row r="240" spans="1:6" ht="16.5">
      <c r="A240" s="19">
        <v>2201</v>
      </c>
      <c r="B240" s="19" t="s">
        <v>664</v>
      </c>
      <c r="C240" s="20">
        <v>27949</v>
      </c>
      <c r="D240" s="21" t="s">
        <v>428</v>
      </c>
      <c r="E240" s="21" t="s">
        <v>665</v>
      </c>
      <c r="F240" s="22" t="s">
        <v>1706</v>
      </c>
    </row>
    <row r="241" spans="1:6" ht="16.5">
      <c r="A241" s="19">
        <v>2204</v>
      </c>
      <c r="B241" s="19" t="s">
        <v>666</v>
      </c>
      <c r="C241" s="20">
        <v>33309</v>
      </c>
      <c r="D241" s="21" t="s">
        <v>428</v>
      </c>
      <c r="E241" s="21" t="s">
        <v>665</v>
      </c>
      <c r="F241" s="22" t="s">
        <v>1706</v>
      </c>
    </row>
    <row r="242" spans="1:6" ht="16.5">
      <c r="A242" s="19">
        <v>2206</v>
      </c>
      <c r="B242" s="19" t="s">
        <v>667</v>
      </c>
      <c r="C242" s="20">
        <v>35275</v>
      </c>
      <c r="D242" s="21" t="s">
        <v>428</v>
      </c>
      <c r="E242" s="21" t="s">
        <v>665</v>
      </c>
      <c r="F242" s="22" t="s">
        <v>1706</v>
      </c>
    </row>
    <row r="243" spans="1:6" ht="16.5">
      <c r="A243" s="19">
        <v>2207</v>
      </c>
      <c r="B243" s="19" t="s">
        <v>668</v>
      </c>
      <c r="C243" s="20">
        <v>35486</v>
      </c>
      <c r="D243" s="21" t="s">
        <v>428</v>
      </c>
      <c r="E243" s="21" t="s">
        <v>665</v>
      </c>
      <c r="F243" s="22" t="s">
        <v>1706</v>
      </c>
    </row>
    <row r="244" spans="1:6" ht="16.5">
      <c r="A244" s="19">
        <v>2208</v>
      </c>
      <c r="B244" s="19" t="s">
        <v>669</v>
      </c>
      <c r="C244" s="20">
        <v>39804</v>
      </c>
      <c r="D244" s="21" t="s">
        <v>428</v>
      </c>
      <c r="E244" s="21" t="s">
        <v>670</v>
      </c>
      <c r="F244" s="22" t="s">
        <v>1706</v>
      </c>
    </row>
    <row r="245" spans="1:6" ht="16.5">
      <c r="A245" s="19">
        <v>2227</v>
      </c>
      <c r="B245" s="19" t="s">
        <v>671</v>
      </c>
      <c r="C245" s="20">
        <v>38342</v>
      </c>
      <c r="D245" s="21" t="s">
        <v>428</v>
      </c>
      <c r="E245" s="21" t="s">
        <v>665</v>
      </c>
      <c r="F245" s="22" t="s">
        <v>1706</v>
      </c>
    </row>
    <row r="246" spans="1:6" ht="16.5">
      <c r="A246" s="19">
        <v>2228</v>
      </c>
      <c r="B246" s="19" t="s">
        <v>187</v>
      </c>
      <c r="C246" s="20">
        <v>41603</v>
      </c>
      <c r="D246" s="21" t="s">
        <v>428</v>
      </c>
      <c r="E246" s="21" t="s">
        <v>529</v>
      </c>
      <c r="F246" s="22" t="s">
        <v>1706</v>
      </c>
    </row>
    <row r="247" spans="1:6" ht="16.5">
      <c r="A247" s="19">
        <v>2231</v>
      </c>
      <c r="B247" s="19" t="s">
        <v>1180</v>
      </c>
      <c r="C247" s="20">
        <v>40501</v>
      </c>
      <c r="D247" s="21" t="s">
        <v>428</v>
      </c>
      <c r="E247" s="21" t="s">
        <v>529</v>
      </c>
      <c r="F247" s="22" t="s">
        <v>1706</v>
      </c>
    </row>
    <row r="248" spans="1:6" ht="16.5">
      <c r="A248" s="19">
        <v>2301</v>
      </c>
      <c r="B248" s="19" t="s">
        <v>672</v>
      </c>
      <c r="C248" s="20">
        <v>35020</v>
      </c>
      <c r="D248" s="21" t="s">
        <v>428</v>
      </c>
      <c r="E248" s="21" t="s">
        <v>566</v>
      </c>
      <c r="F248" s="22" t="s">
        <v>1706</v>
      </c>
    </row>
    <row r="249" spans="1:6" ht="16.5">
      <c r="A249" s="19">
        <v>2302</v>
      </c>
      <c r="B249" s="19" t="s">
        <v>673</v>
      </c>
      <c r="C249" s="20">
        <v>31062</v>
      </c>
      <c r="D249" s="21" t="s">
        <v>428</v>
      </c>
      <c r="E249" s="21" t="s">
        <v>492</v>
      </c>
      <c r="F249" s="22" t="s">
        <v>1706</v>
      </c>
    </row>
    <row r="250" spans="1:6" ht="16.5">
      <c r="A250" s="19">
        <v>2303</v>
      </c>
      <c r="B250" s="19" t="s">
        <v>674</v>
      </c>
      <c r="C250" s="20">
        <v>31244</v>
      </c>
      <c r="D250" s="21" t="s">
        <v>428</v>
      </c>
      <c r="E250" s="21" t="s">
        <v>492</v>
      </c>
      <c r="F250" s="22" t="s">
        <v>1706</v>
      </c>
    </row>
    <row r="251" spans="1:6" ht="16.5">
      <c r="A251" s="19">
        <v>2305</v>
      </c>
      <c r="B251" s="19" t="s">
        <v>675</v>
      </c>
      <c r="C251" s="20">
        <v>32437</v>
      </c>
      <c r="D251" s="21" t="s">
        <v>428</v>
      </c>
      <c r="E251" s="21" t="s">
        <v>566</v>
      </c>
      <c r="F251" s="22" t="s">
        <v>1706</v>
      </c>
    </row>
    <row r="252" spans="1:6" ht="16.5">
      <c r="A252" s="19">
        <v>2308</v>
      </c>
      <c r="B252" s="19" t="s">
        <v>676</v>
      </c>
      <c r="C252" s="20">
        <v>32496</v>
      </c>
      <c r="D252" s="21" t="s">
        <v>428</v>
      </c>
      <c r="E252" s="21" t="s">
        <v>522</v>
      </c>
      <c r="F252" s="22" t="s">
        <v>1706</v>
      </c>
    </row>
    <row r="253" spans="1:6" ht="16.5">
      <c r="A253" s="19">
        <v>2311</v>
      </c>
      <c r="B253" s="19" t="s">
        <v>677</v>
      </c>
      <c r="C253" s="20">
        <v>32708</v>
      </c>
      <c r="D253" s="21" t="s">
        <v>428</v>
      </c>
      <c r="E253" s="21" t="s">
        <v>492</v>
      </c>
      <c r="F253" s="22" t="s">
        <v>1706</v>
      </c>
    </row>
    <row r="254" spans="1:6" ht="16.5">
      <c r="A254" s="19">
        <v>2312</v>
      </c>
      <c r="B254" s="19" t="s">
        <v>678</v>
      </c>
      <c r="C254" s="20">
        <v>32819</v>
      </c>
      <c r="D254" s="21" t="s">
        <v>428</v>
      </c>
      <c r="E254" s="21" t="s">
        <v>679</v>
      </c>
      <c r="F254" s="22" t="s">
        <v>1706</v>
      </c>
    </row>
    <row r="255" spans="1:6" ht="16.5">
      <c r="A255" s="19">
        <v>2313</v>
      </c>
      <c r="B255" s="19" t="s">
        <v>680</v>
      </c>
      <c r="C255" s="20">
        <v>33078</v>
      </c>
      <c r="D255" s="21" t="s">
        <v>428</v>
      </c>
      <c r="E255" s="21" t="s">
        <v>522</v>
      </c>
      <c r="F255" s="22" t="s">
        <v>1706</v>
      </c>
    </row>
    <row r="256" spans="1:6" ht="16.5">
      <c r="A256" s="19">
        <v>2314</v>
      </c>
      <c r="B256" s="19" t="s">
        <v>681</v>
      </c>
      <c r="C256" s="20">
        <v>33093</v>
      </c>
      <c r="D256" s="21" t="s">
        <v>428</v>
      </c>
      <c r="E256" s="21" t="s">
        <v>682</v>
      </c>
      <c r="F256" s="22" t="s">
        <v>1706</v>
      </c>
    </row>
    <row r="257" spans="1:6" ht="16.5">
      <c r="A257" s="19">
        <v>2316</v>
      </c>
      <c r="B257" s="19" t="s">
        <v>684</v>
      </c>
      <c r="C257" s="20">
        <v>33274</v>
      </c>
      <c r="D257" s="21" t="s">
        <v>428</v>
      </c>
      <c r="E257" s="21" t="s">
        <v>522</v>
      </c>
      <c r="F257" s="22" t="s">
        <v>1706</v>
      </c>
    </row>
    <row r="258" spans="1:6" ht="16.5">
      <c r="A258" s="19">
        <v>2317</v>
      </c>
      <c r="B258" s="19" t="s">
        <v>685</v>
      </c>
      <c r="C258" s="20">
        <v>33407</v>
      </c>
      <c r="D258" s="21" t="s">
        <v>428</v>
      </c>
      <c r="E258" s="21" t="s">
        <v>679</v>
      </c>
      <c r="F258" s="22" t="s">
        <v>1706</v>
      </c>
    </row>
    <row r="259" spans="1:6" ht="16.5">
      <c r="A259" s="19">
        <v>2321</v>
      </c>
      <c r="B259" s="19" t="s">
        <v>686</v>
      </c>
      <c r="C259" s="20">
        <v>33550</v>
      </c>
      <c r="D259" s="21" t="s">
        <v>428</v>
      </c>
      <c r="E259" s="21" t="s">
        <v>682</v>
      </c>
      <c r="F259" s="22" t="s">
        <v>1706</v>
      </c>
    </row>
    <row r="260" spans="1:6" ht="16.5">
      <c r="A260" s="19">
        <v>2323</v>
      </c>
      <c r="B260" s="19" t="s">
        <v>687</v>
      </c>
      <c r="C260" s="20">
        <v>33651</v>
      </c>
      <c r="D260" s="21" t="s">
        <v>428</v>
      </c>
      <c r="E260" s="21" t="s">
        <v>688</v>
      </c>
      <c r="F260" s="22" t="s">
        <v>1706</v>
      </c>
    </row>
    <row r="261" spans="1:6" ht="16.5">
      <c r="A261" s="19">
        <v>2324</v>
      </c>
      <c r="B261" s="19" t="s">
        <v>689</v>
      </c>
      <c r="C261" s="20">
        <v>33652</v>
      </c>
      <c r="D261" s="21" t="s">
        <v>428</v>
      </c>
      <c r="E261" s="21" t="s">
        <v>566</v>
      </c>
      <c r="F261" s="22" t="s">
        <v>1706</v>
      </c>
    </row>
    <row r="262" spans="1:6" ht="16.5">
      <c r="A262" s="19">
        <v>2325</v>
      </c>
      <c r="B262" s="19" t="s">
        <v>690</v>
      </c>
      <c r="C262" s="20">
        <v>34066</v>
      </c>
      <c r="D262" s="21" t="s">
        <v>428</v>
      </c>
      <c r="E262" s="21" t="s">
        <v>492</v>
      </c>
      <c r="F262" s="22" t="s">
        <v>1706</v>
      </c>
    </row>
    <row r="263" spans="1:6" ht="16.5">
      <c r="A263" s="19">
        <v>2327</v>
      </c>
      <c r="B263" s="19" t="s">
        <v>691</v>
      </c>
      <c r="C263" s="20">
        <v>34264</v>
      </c>
      <c r="D263" s="21" t="s">
        <v>428</v>
      </c>
      <c r="E263" s="21" t="s">
        <v>522</v>
      </c>
      <c r="F263" s="22" t="s">
        <v>1706</v>
      </c>
    </row>
    <row r="264" spans="1:6" ht="16.5">
      <c r="A264" s="19">
        <v>2328</v>
      </c>
      <c r="B264" s="19" t="s">
        <v>692</v>
      </c>
      <c r="C264" s="20">
        <v>34282</v>
      </c>
      <c r="D264" s="21" t="s">
        <v>428</v>
      </c>
      <c r="E264" s="21" t="s">
        <v>522</v>
      </c>
      <c r="F264" s="22" t="s">
        <v>1706</v>
      </c>
    </row>
    <row r="265" spans="1:6" ht="16.5">
      <c r="A265" s="19">
        <v>2329</v>
      </c>
      <c r="B265" s="19" t="s">
        <v>693</v>
      </c>
      <c r="C265" s="20">
        <v>34444</v>
      </c>
      <c r="D265" s="21" t="s">
        <v>428</v>
      </c>
      <c r="E265" s="21" t="s">
        <v>492</v>
      </c>
      <c r="F265" s="22" t="s">
        <v>1706</v>
      </c>
    </row>
    <row r="266" spans="1:6" ht="16.5">
      <c r="A266" s="19">
        <v>2330</v>
      </c>
      <c r="B266" s="19" t="s">
        <v>423</v>
      </c>
      <c r="C266" s="20">
        <v>34582</v>
      </c>
      <c r="D266" s="21" t="s">
        <v>428</v>
      </c>
      <c r="E266" s="21" t="s">
        <v>492</v>
      </c>
      <c r="F266" s="22" t="s">
        <v>1706</v>
      </c>
    </row>
    <row r="267" spans="1:6" ht="16.5">
      <c r="A267" s="19">
        <v>2331</v>
      </c>
      <c r="B267" s="19" t="s">
        <v>694</v>
      </c>
      <c r="C267" s="20">
        <v>34598</v>
      </c>
      <c r="D267" s="21" t="s">
        <v>428</v>
      </c>
      <c r="E267" s="21" t="s">
        <v>566</v>
      </c>
      <c r="F267" s="22" t="s">
        <v>1706</v>
      </c>
    </row>
    <row r="268" spans="1:6" ht="16.5">
      <c r="A268" s="19">
        <v>2332</v>
      </c>
      <c r="B268" s="19" t="s">
        <v>695</v>
      </c>
      <c r="C268" s="20">
        <v>34624</v>
      </c>
      <c r="D268" s="21" t="s">
        <v>428</v>
      </c>
      <c r="E268" s="21" t="s">
        <v>682</v>
      </c>
      <c r="F268" s="22" t="s">
        <v>1706</v>
      </c>
    </row>
    <row r="269" spans="1:6" ht="16.5">
      <c r="A269" s="19">
        <v>2337</v>
      </c>
      <c r="B269" s="19" t="s">
        <v>696</v>
      </c>
      <c r="C269" s="20">
        <v>34773</v>
      </c>
      <c r="D269" s="21" t="s">
        <v>428</v>
      </c>
      <c r="E269" s="21" t="s">
        <v>492</v>
      </c>
      <c r="F269" s="22" t="s">
        <v>1706</v>
      </c>
    </row>
    <row r="270" spans="1:6" ht="16.5">
      <c r="A270" s="19">
        <v>2338</v>
      </c>
      <c r="B270" s="19" t="s">
        <v>697</v>
      </c>
      <c r="C270" s="20">
        <v>34806</v>
      </c>
      <c r="D270" s="21" t="s">
        <v>428</v>
      </c>
      <c r="E270" s="21" t="s">
        <v>492</v>
      </c>
      <c r="F270" s="22" t="s">
        <v>1706</v>
      </c>
    </row>
    <row r="271" spans="1:6" ht="16.5">
      <c r="A271" s="19">
        <v>2340</v>
      </c>
      <c r="B271" s="19" t="s">
        <v>698</v>
      </c>
      <c r="C271" s="20">
        <v>34821</v>
      </c>
      <c r="D271" s="21" t="s">
        <v>428</v>
      </c>
      <c r="E271" s="21" t="s">
        <v>688</v>
      </c>
      <c r="F271" s="22" t="s">
        <v>1706</v>
      </c>
    </row>
    <row r="272" spans="1:6" ht="16.5">
      <c r="A272" s="19">
        <v>2342</v>
      </c>
      <c r="B272" s="19" t="s">
        <v>699</v>
      </c>
      <c r="C272" s="20">
        <v>34961</v>
      </c>
      <c r="D272" s="21" t="s">
        <v>428</v>
      </c>
      <c r="E272" s="21" t="s">
        <v>492</v>
      </c>
      <c r="F272" s="22" t="s">
        <v>1706</v>
      </c>
    </row>
    <row r="273" spans="1:6" ht="16.5">
      <c r="A273" s="19">
        <v>2344</v>
      </c>
      <c r="B273" s="19" t="s">
        <v>700</v>
      </c>
      <c r="C273" s="20">
        <v>34990</v>
      </c>
      <c r="D273" s="21" t="s">
        <v>428</v>
      </c>
      <c r="E273" s="21" t="s">
        <v>492</v>
      </c>
      <c r="F273" s="22" t="s">
        <v>1706</v>
      </c>
    </row>
    <row r="274" spans="1:6" ht="16.5">
      <c r="A274" s="19">
        <v>2345</v>
      </c>
      <c r="B274" s="19" t="s">
        <v>701</v>
      </c>
      <c r="C274" s="20">
        <v>35018</v>
      </c>
      <c r="D274" s="21" t="s">
        <v>428</v>
      </c>
      <c r="E274" s="21" t="s">
        <v>682</v>
      </c>
      <c r="F274" s="22" t="s">
        <v>1706</v>
      </c>
    </row>
    <row r="275" spans="1:6" ht="16.5">
      <c r="A275" s="19">
        <v>2347</v>
      </c>
      <c r="B275" s="19" t="s">
        <v>702</v>
      </c>
      <c r="C275" s="20">
        <v>35046</v>
      </c>
      <c r="D275" s="21" t="s">
        <v>428</v>
      </c>
      <c r="E275" s="21" t="s">
        <v>490</v>
      </c>
      <c r="F275" s="22" t="s">
        <v>1706</v>
      </c>
    </row>
    <row r="276" spans="1:6" ht="16.5">
      <c r="A276" s="19">
        <v>2348</v>
      </c>
      <c r="B276" s="19" t="s">
        <v>188</v>
      </c>
      <c r="C276" s="20">
        <v>35069</v>
      </c>
      <c r="D276" s="21" t="s">
        <v>428</v>
      </c>
      <c r="E276" s="21" t="s">
        <v>490</v>
      </c>
      <c r="F276" s="22" t="s">
        <v>1706</v>
      </c>
    </row>
    <row r="277" spans="1:6" ht="16.5">
      <c r="A277" s="19">
        <v>2349</v>
      </c>
      <c r="B277" s="19" t="s">
        <v>703</v>
      </c>
      <c r="C277" s="20">
        <v>35178</v>
      </c>
      <c r="D277" s="21" t="s">
        <v>428</v>
      </c>
      <c r="E277" s="21" t="s">
        <v>688</v>
      </c>
      <c r="F277" s="22" t="s">
        <v>1706</v>
      </c>
    </row>
    <row r="278" spans="1:6" ht="16.5">
      <c r="A278" s="19">
        <v>2351</v>
      </c>
      <c r="B278" s="19" t="s">
        <v>704</v>
      </c>
      <c r="C278" s="20">
        <v>35180</v>
      </c>
      <c r="D278" s="21" t="s">
        <v>428</v>
      </c>
      <c r="E278" s="21" t="s">
        <v>492</v>
      </c>
      <c r="F278" s="22" t="s">
        <v>1706</v>
      </c>
    </row>
    <row r="279" spans="1:6" ht="16.5">
      <c r="A279" s="19">
        <v>2352</v>
      </c>
      <c r="B279" s="19" t="s">
        <v>705</v>
      </c>
      <c r="C279" s="20">
        <v>35268</v>
      </c>
      <c r="D279" s="21" t="s">
        <v>428</v>
      </c>
      <c r="E279" s="21" t="s">
        <v>566</v>
      </c>
      <c r="F279" s="22" t="s">
        <v>1706</v>
      </c>
    </row>
    <row r="280" spans="1:6" ht="16.5">
      <c r="A280" s="19">
        <v>2353</v>
      </c>
      <c r="B280" s="19" t="s">
        <v>706</v>
      </c>
      <c r="C280" s="20">
        <v>35326</v>
      </c>
      <c r="D280" s="21" t="s">
        <v>428</v>
      </c>
      <c r="E280" s="21" t="s">
        <v>566</v>
      </c>
      <c r="F280" s="22" t="s">
        <v>1706</v>
      </c>
    </row>
    <row r="281" spans="1:6" ht="16.5">
      <c r="A281" s="19">
        <v>2354</v>
      </c>
      <c r="B281" s="19" t="s">
        <v>707</v>
      </c>
      <c r="C281" s="20">
        <v>35346</v>
      </c>
      <c r="D281" s="21" t="s">
        <v>428</v>
      </c>
      <c r="E281" s="21" t="s">
        <v>679</v>
      </c>
      <c r="F281" s="22" t="s">
        <v>1706</v>
      </c>
    </row>
    <row r="282" spans="1:6" ht="16.5">
      <c r="A282" s="19">
        <v>2355</v>
      </c>
      <c r="B282" s="19" t="s">
        <v>708</v>
      </c>
      <c r="C282" s="20">
        <v>35352</v>
      </c>
      <c r="D282" s="21" t="s">
        <v>428</v>
      </c>
      <c r="E282" s="21" t="s">
        <v>522</v>
      </c>
      <c r="F282" s="22" t="s">
        <v>1706</v>
      </c>
    </row>
    <row r="283" spans="1:6" ht="16.5">
      <c r="A283" s="19">
        <v>2356</v>
      </c>
      <c r="B283" s="19" t="s">
        <v>709</v>
      </c>
      <c r="C283" s="20">
        <v>35382</v>
      </c>
      <c r="D283" s="21" t="s">
        <v>428</v>
      </c>
      <c r="E283" s="21" t="s">
        <v>566</v>
      </c>
      <c r="F283" s="22" t="s">
        <v>1706</v>
      </c>
    </row>
    <row r="284" spans="1:6" ht="16.5">
      <c r="A284" s="19">
        <v>2357</v>
      </c>
      <c r="B284" s="19" t="s">
        <v>710</v>
      </c>
      <c r="C284" s="20">
        <v>35383</v>
      </c>
      <c r="D284" s="21" t="s">
        <v>428</v>
      </c>
      <c r="E284" s="21" t="s">
        <v>566</v>
      </c>
      <c r="F284" s="22" t="s">
        <v>1706</v>
      </c>
    </row>
    <row r="285" spans="1:6" ht="16.5">
      <c r="A285" s="19">
        <v>2358</v>
      </c>
      <c r="B285" s="19" t="s">
        <v>711</v>
      </c>
      <c r="C285" s="20">
        <v>35417</v>
      </c>
      <c r="D285" s="21" t="s">
        <v>428</v>
      </c>
      <c r="E285" s="21" t="s">
        <v>566</v>
      </c>
      <c r="F285" s="22" t="s">
        <v>1706</v>
      </c>
    </row>
    <row r="286" spans="1:6" ht="16.5">
      <c r="A286" s="19">
        <v>2359</v>
      </c>
      <c r="B286" s="19" t="s">
        <v>712</v>
      </c>
      <c r="C286" s="20">
        <v>35418</v>
      </c>
      <c r="D286" s="21" t="s">
        <v>428</v>
      </c>
      <c r="E286" s="21" t="s">
        <v>490</v>
      </c>
      <c r="F286" s="22" t="s">
        <v>1706</v>
      </c>
    </row>
    <row r="287" spans="1:6" ht="16.5">
      <c r="A287" s="19">
        <v>2360</v>
      </c>
      <c r="B287" s="19" t="s">
        <v>713</v>
      </c>
      <c r="C287" s="20">
        <v>35420</v>
      </c>
      <c r="D287" s="21" t="s">
        <v>428</v>
      </c>
      <c r="E287" s="21" t="s">
        <v>679</v>
      </c>
      <c r="F287" s="22" t="s">
        <v>1706</v>
      </c>
    </row>
    <row r="288" spans="1:6" ht="16.5">
      <c r="A288" s="19">
        <v>2361</v>
      </c>
      <c r="B288" s="19" t="s">
        <v>714</v>
      </c>
      <c r="C288" s="20">
        <v>35461</v>
      </c>
      <c r="D288" s="21" t="s">
        <v>428</v>
      </c>
      <c r="E288" s="21" t="s">
        <v>566</v>
      </c>
      <c r="F288" s="22" t="s">
        <v>1706</v>
      </c>
    </row>
    <row r="289" spans="1:6" ht="16.5">
      <c r="A289" s="19">
        <v>2362</v>
      </c>
      <c r="B289" s="19" t="s">
        <v>715</v>
      </c>
      <c r="C289" s="20">
        <v>35522</v>
      </c>
      <c r="D289" s="21" t="s">
        <v>428</v>
      </c>
      <c r="E289" s="21" t="s">
        <v>566</v>
      </c>
      <c r="F289" s="22" t="s">
        <v>1706</v>
      </c>
    </row>
    <row r="290" spans="1:6" ht="16.5">
      <c r="A290" s="19">
        <v>2363</v>
      </c>
      <c r="B290" s="19" t="s">
        <v>716</v>
      </c>
      <c r="C290" s="20">
        <v>35643</v>
      </c>
      <c r="D290" s="21" t="s">
        <v>428</v>
      </c>
      <c r="E290" s="21" t="s">
        <v>492</v>
      </c>
      <c r="F290" s="22" t="s">
        <v>1706</v>
      </c>
    </row>
    <row r="291" spans="1:6" ht="16.5">
      <c r="A291" s="19">
        <v>2364</v>
      </c>
      <c r="B291" s="19" t="s">
        <v>717</v>
      </c>
      <c r="C291" s="20">
        <v>35653</v>
      </c>
      <c r="D291" s="21" t="s">
        <v>428</v>
      </c>
      <c r="E291" s="21" t="s">
        <v>566</v>
      </c>
      <c r="F291" s="22" t="s">
        <v>1706</v>
      </c>
    </row>
    <row r="292" spans="1:6" ht="16.5">
      <c r="A292" s="19">
        <v>2365</v>
      </c>
      <c r="B292" s="19" t="s">
        <v>718</v>
      </c>
      <c r="C292" s="20">
        <v>35737</v>
      </c>
      <c r="D292" s="21" t="s">
        <v>428</v>
      </c>
      <c r="E292" s="21" t="s">
        <v>566</v>
      </c>
      <c r="F292" s="22" t="s">
        <v>1706</v>
      </c>
    </row>
    <row r="293" spans="1:6" ht="16.5">
      <c r="A293" s="19">
        <v>2367</v>
      </c>
      <c r="B293" s="19" t="s">
        <v>719</v>
      </c>
      <c r="C293" s="20">
        <v>35777</v>
      </c>
      <c r="D293" s="21" t="s">
        <v>428</v>
      </c>
      <c r="E293" s="21" t="s">
        <v>522</v>
      </c>
      <c r="F293" s="22" t="s">
        <v>1706</v>
      </c>
    </row>
    <row r="294" spans="1:6" ht="16.5">
      <c r="A294" s="19">
        <v>2368</v>
      </c>
      <c r="B294" s="19" t="s">
        <v>720</v>
      </c>
      <c r="C294" s="20">
        <v>35863</v>
      </c>
      <c r="D294" s="21" t="s">
        <v>428</v>
      </c>
      <c r="E294" s="21" t="s">
        <v>522</v>
      </c>
      <c r="F294" s="22" t="s">
        <v>1706</v>
      </c>
    </row>
    <row r="295" spans="1:6" ht="16.5">
      <c r="A295" s="19">
        <v>2369</v>
      </c>
      <c r="B295" s="19" t="s">
        <v>721</v>
      </c>
      <c r="C295" s="20">
        <v>35895</v>
      </c>
      <c r="D295" s="21" t="s">
        <v>428</v>
      </c>
      <c r="E295" s="21" t="s">
        <v>492</v>
      </c>
      <c r="F295" s="22" t="s">
        <v>1706</v>
      </c>
    </row>
    <row r="296" spans="1:6" ht="16.5">
      <c r="A296" s="19">
        <v>2371</v>
      </c>
      <c r="B296" s="19" t="s">
        <v>722</v>
      </c>
      <c r="C296" s="20">
        <v>22686</v>
      </c>
      <c r="D296" s="21" t="s">
        <v>428</v>
      </c>
      <c r="E296" s="21" t="s">
        <v>529</v>
      </c>
      <c r="F296" s="22" t="s">
        <v>1706</v>
      </c>
    </row>
    <row r="297" spans="1:6" ht="16.5">
      <c r="A297" s="19">
        <v>2373</v>
      </c>
      <c r="B297" s="19" t="s">
        <v>723</v>
      </c>
      <c r="C297" s="20">
        <v>33451</v>
      </c>
      <c r="D297" s="21" t="s">
        <v>428</v>
      </c>
      <c r="E297" s="21" t="s">
        <v>679</v>
      </c>
      <c r="F297" s="22" t="s">
        <v>1706</v>
      </c>
    </row>
    <row r="298" spans="1:6" ht="16.5">
      <c r="A298" s="19">
        <v>2374</v>
      </c>
      <c r="B298" s="19" t="s">
        <v>724</v>
      </c>
      <c r="C298" s="20">
        <v>34715</v>
      </c>
      <c r="D298" s="21" t="s">
        <v>428</v>
      </c>
      <c r="E298" s="21" t="s">
        <v>688</v>
      </c>
      <c r="F298" s="22" t="s">
        <v>1706</v>
      </c>
    </row>
    <row r="299" spans="1:6" ht="16.5">
      <c r="A299" s="19">
        <v>2375</v>
      </c>
      <c r="B299" s="19" t="s">
        <v>725</v>
      </c>
      <c r="C299" s="20">
        <v>36036</v>
      </c>
      <c r="D299" s="21" t="s">
        <v>428</v>
      </c>
      <c r="E299" s="21" t="s">
        <v>522</v>
      </c>
      <c r="F299" s="22" t="s">
        <v>1706</v>
      </c>
    </row>
    <row r="300" spans="1:6" ht="16.5">
      <c r="A300" s="19">
        <v>2376</v>
      </c>
      <c r="B300" s="19" t="s">
        <v>726</v>
      </c>
      <c r="C300" s="20">
        <v>36062</v>
      </c>
      <c r="D300" s="21" t="s">
        <v>428</v>
      </c>
      <c r="E300" s="21" t="s">
        <v>566</v>
      </c>
      <c r="F300" s="22" t="s">
        <v>1706</v>
      </c>
    </row>
    <row r="301" spans="1:6" ht="16.5">
      <c r="A301" s="19">
        <v>2377</v>
      </c>
      <c r="B301" s="19" t="s">
        <v>727</v>
      </c>
      <c r="C301" s="20">
        <v>36099</v>
      </c>
      <c r="D301" s="21" t="s">
        <v>428</v>
      </c>
      <c r="E301" s="21" t="s">
        <v>566</v>
      </c>
      <c r="F301" s="22" t="s">
        <v>1706</v>
      </c>
    </row>
    <row r="302" spans="1:6" ht="16.5">
      <c r="A302" s="19">
        <v>2379</v>
      </c>
      <c r="B302" s="19" t="s">
        <v>728</v>
      </c>
      <c r="C302" s="20">
        <v>36094</v>
      </c>
      <c r="D302" s="21" t="s">
        <v>428</v>
      </c>
      <c r="E302" s="21" t="s">
        <v>492</v>
      </c>
      <c r="F302" s="22" t="s">
        <v>1706</v>
      </c>
    </row>
    <row r="303" spans="1:6" ht="16.5">
      <c r="A303" s="19">
        <v>2380</v>
      </c>
      <c r="B303" s="19" t="s">
        <v>729</v>
      </c>
      <c r="C303" s="20">
        <v>36132</v>
      </c>
      <c r="D303" s="21" t="s">
        <v>428</v>
      </c>
      <c r="E303" s="21" t="s">
        <v>566</v>
      </c>
      <c r="F303" s="22" t="s">
        <v>1706</v>
      </c>
    </row>
    <row r="304" spans="1:6" ht="16.5">
      <c r="A304" s="19">
        <v>2382</v>
      </c>
      <c r="B304" s="19" t="s">
        <v>730</v>
      </c>
      <c r="C304" s="20">
        <v>36168</v>
      </c>
      <c r="D304" s="21" t="s">
        <v>428</v>
      </c>
      <c r="E304" s="21" t="s">
        <v>566</v>
      </c>
      <c r="F304" s="22" t="s">
        <v>1706</v>
      </c>
    </row>
    <row r="305" spans="1:6" ht="16.5">
      <c r="A305" s="19">
        <v>2383</v>
      </c>
      <c r="B305" s="19" t="s">
        <v>731</v>
      </c>
      <c r="C305" s="20">
        <v>36126</v>
      </c>
      <c r="D305" s="21" t="s">
        <v>428</v>
      </c>
      <c r="E305" s="21" t="s">
        <v>522</v>
      </c>
      <c r="F305" s="22" t="s">
        <v>1706</v>
      </c>
    </row>
    <row r="306" spans="1:6" ht="16.5">
      <c r="A306" s="19">
        <v>2384</v>
      </c>
      <c r="B306" s="19" t="s">
        <v>732</v>
      </c>
      <c r="C306" s="20">
        <v>36148</v>
      </c>
      <c r="D306" s="21" t="s">
        <v>428</v>
      </c>
      <c r="E306" s="21" t="s">
        <v>688</v>
      </c>
      <c r="F306" s="22" t="s">
        <v>1706</v>
      </c>
    </row>
    <row r="307" spans="1:6" ht="16.5">
      <c r="A307" s="19">
        <v>2385</v>
      </c>
      <c r="B307" s="19" t="s">
        <v>733</v>
      </c>
      <c r="C307" s="20">
        <v>36165</v>
      </c>
      <c r="D307" s="21" t="s">
        <v>428</v>
      </c>
      <c r="E307" s="21" t="s">
        <v>566</v>
      </c>
      <c r="F307" s="22" t="s">
        <v>1706</v>
      </c>
    </row>
    <row r="308" spans="1:6" ht="16.5">
      <c r="A308" s="19">
        <v>2387</v>
      </c>
      <c r="B308" s="19" t="s">
        <v>734</v>
      </c>
      <c r="C308" s="20">
        <v>36185</v>
      </c>
      <c r="D308" s="21" t="s">
        <v>428</v>
      </c>
      <c r="E308" s="21" t="s">
        <v>566</v>
      </c>
      <c r="F308" s="22" t="s">
        <v>1706</v>
      </c>
    </row>
    <row r="309" spans="1:6" ht="16.5">
      <c r="A309" s="19">
        <v>2388</v>
      </c>
      <c r="B309" s="19" t="s">
        <v>735</v>
      </c>
      <c r="C309" s="20">
        <v>36224</v>
      </c>
      <c r="D309" s="21" t="s">
        <v>428</v>
      </c>
      <c r="E309" s="21" t="s">
        <v>492</v>
      </c>
      <c r="F309" s="22" t="s">
        <v>1706</v>
      </c>
    </row>
    <row r="310" spans="1:6" ht="16.5">
      <c r="A310" s="19">
        <v>2390</v>
      </c>
      <c r="B310" s="19" t="s">
        <v>736</v>
      </c>
      <c r="C310" s="20">
        <v>36326</v>
      </c>
      <c r="D310" s="21" t="s">
        <v>428</v>
      </c>
      <c r="E310" s="21" t="s">
        <v>679</v>
      </c>
      <c r="F310" s="22" t="s">
        <v>1706</v>
      </c>
    </row>
    <row r="311" spans="1:6" ht="16.5">
      <c r="A311" s="19">
        <v>2392</v>
      </c>
      <c r="B311" s="19" t="s">
        <v>737</v>
      </c>
      <c r="C311" s="20">
        <v>36423</v>
      </c>
      <c r="D311" s="21" t="s">
        <v>428</v>
      </c>
      <c r="E311" s="21" t="s">
        <v>522</v>
      </c>
      <c r="F311" s="22" t="s">
        <v>1706</v>
      </c>
    </row>
    <row r="312" spans="1:6" ht="16.5">
      <c r="A312" s="19">
        <v>2393</v>
      </c>
      <c r="B312" s="19" t="s">
        <v>738</v>
      </c>
      <c r="C312" s="20">
        <v>36468</v>
      </c>
      <c r="D312" s="21" t="s">
        <v>428</v>
      </c>
      <c r="E312" s="21" t="s">
        <v>688</v>
      </c>
      <c r="F312" s="22" t="s">
        <v>1706</v>
      </c>
    </row>
    <row r="313" spans="1:6" ht="16.5">
      <c r="A313" s="19">
        <v>2395</v>
      </c>
      <c r="B313" s="19" t="s">
        <v>739</v>
      </c>
      <c r="C313" s="20">
        <v>36507</v>
      </c>
      <c r="D313" s="21" t="s">
        <v>428</v>
      </c>
      <c r="E313" s="21" t="s">
        <v>566</v>
      </c>
      <c r="F313" s="22" t="s">
        <v>1706</v>
      </c>
    </row>
    <row r="314" spans="1:6" ht="16.5">
      <c r="A314" s="19">
        <v>2397</v>
      </c>
      <c r="B314" s="19" t="s">
        <v>740</v>
      </c>
      <c r="C314" s="20">
        <v>36540</v>
      </c>
      <c r="D314" s="21" t="s">
        <v>428</v>
      </c>
      <c r="E314" s="21" t="s">
        <v>566</v>
      </c>
      <c r="F314" s="22" t="s">
        <v>1706</v>
      </c>
    </row>
    <row r="315" spans="1:6" ht="16.5">
      <c r="A315" s="19">
        <v>2399</v>
      </c>
      <c r="B315" s="19" t="s">
        <v>741</v>
      </c>
      <c r="C315" s="20">
        <v>36510</v>
      </c>
      <c r="D315" s="21" t="s">
        <v>428</v>
      </c>
      <c r="E315" s="21" t="s">
        <v>566</v>
      </c>
      <c r="F315" s="22" t="s">
        <v>1706</v>
      </c>
    </row>
    <row r="316" spans="1:6" ht="16.5">
      <c r="A316" s="19">
        <v>2401</v>
      </c>
      <c r="B316" s="19" t="s">
        <v>742</v>
      </c>
      <c r="C316" s="20">
        <v>36552</v>
      </c>
      <c r="D316" s="21" t="s">
        <v>428</v>
      </c>
      <c r="E316" s="21" t="s">
        <v>492</v>
      </c>
      <c r="F316" s="22" t="s">
        <v>1706</v>
      </c>
    </row>
    <row r="317" spans="1:6" ht="16.5">
      <c r="A317" s="19">
        <v>2402</v>
      </c>
      <c r="B317" s="19" t="s">
        <v>743</v>
      </c>
      <c r="C317" s="20">
        <v>36539</v>
      </c>
      <c r="D317" s="21" t="s">
        <v>428</v>
      </c>
      <c r="E317" s="21" t="s">
        <v>682</v>
      </c>
      <c r="F317" s="22" t="s">
        <v>1706</v>
      </c>
    </row>
    <row r="318" spans="1:6" ht="16.5">
      <c r="A318" s="19">
        <v>2404</v>
      </c>
      <c r="B318" s="19" t="s">
        <v>744</v>
      </c>
      <c r="C318" s="20">
        <v>36599</v>
      </c>
      <c r="D318" s="21" t="s">
        <v>428</v>
      </c>
      <c r="E318" s="21" t="s">
        <v>679</v>
      </c>
      <c r="F318" s="22" t="s">
        <v>1706</v>
      </c>
    </row>
    <row r="319" spans="1:6" ht="16.5">
      <c r="A319" s="19">
        <v>2405</v>
      </c>
      <c r="B319" s="19" t="s">
        <v>745</v>
      </c>
      <c r="C319" s="20">
        <v>36602</v>
      </c>
      <c r="D319" s="21" t="s">
        <v>428</v>
      </c>
      <c r="E319" s="21" t="s">
        <v>566</v>
      </c>
      <c r="F319" s="22" t="s">
        <v>1706</v>
      </c>
    </row>
    <row r="320" spans="1:6" ht="16.5">
      <c r="A320" s="19">
        <v>2406</v>
      </c>
      <c r="B320" s="19" t="s">
        <v>746</v>
      </c>
      <c r="C320" s="20">
        <v>36645</v>
      </c>
      <c r="D320" s="21" t="s">
        <v>428</v>
      </c>
      <c r="E320" s="21" t="s">
        <v>688</v>
      </c>
      <c r="F320" s="22" t="s">
        <v>1706</v>
      </c>
    </row>
    <row r="321" spans="1:6" ht="16.5">
      <c r="A321" s="19">
        <v>2408</v>
      </c>
      <c r="B321" s="19" t="s">
        <v>747</v>
      </c>
      <c r="C321" s="20">
        <v>36755</v>
      </c>
      <c r="D321" s="21" t="s">
        <v>428</v>
      </c>
      <c r="E321" s="21" t="s">
        <v>492</v>
      </c>
      <c r="F321" s="22" t="s">
        <v>1706</v>
      </c>
    </row>
    <row r="322" spans="1:6" ht="16.5">
      <c r="A322" s="19">
        <v>2409</v>
      </c>
      <c r="B322" s="19" t="s">
        <v>748</v>
      </c>
      <c r="C322" s="20">
        <v>36777</v>
      </c>
      <c r="D322" s="21" t="s">
        <v>428</v>
      </c>
      <c r="E322" s="21" t="s">
        <v>688</v>
      </c>
      <c r="F322" s="22" t="s">
        <v>1706</v>
      </c>
    </row>
    <row r="323" spans="1:6" ht="16.5">
      <c r="A323" s="19">
        <v>2412</v>
      </c>
      <c r="B323" s="19" t="s">
        <v>749</v>
      </c>
      <c r="C323" s="20">
        <v>36826</v>
      </c>
      <c r="D323" s="21" t="s">
        <v>428</v>
      </c>
      <c r="E323" s="21" t="s">
        <v>682</v>
      </c>
      <c r="F323" s="22" t="s">
        <v>1706</v>
      </c>
    </row>
    <row r="324" spans="1:6" ht="16.5">
      <c r="A324" s="19">
        <v>2413</v>
      </c>
      <c r="B324" s="19" t="s">
        <v>750</v>
      </c>
      <c r="C324" s="20">
        <v>36780</v>
      </c>
      <c r="D324" s="21" t="s">
        <v>428</v>
      </c>
      <c r="E324" s="21" t="s">
        <v>522</v>
      </c>
      <c r="F324" s="22" t="s">
        <v>1706</v>
      </c>
    </row>
    <row r="325" spans="1:6" ht="16.5">
      <c r="A325" s="19">
        <v>2414</v>
      </c>
      <c r="B325" s="19" t="s">
        <v>751</v>
      </c>
      <c r="C325" s="20">
        <v>36780</v>
      </c>
      <c r="D325" s="21" t="s">
        <v>428</v>
      </c>
      <c r="E325" s="21" t="s">
        <v>490</v>
      </c>
      <c r="F325" s="22" t="s">
        <v>1706</v>
      </c>
    </row>
    <row r="326" spans="1:6" ht="16.5">
      <c r="A326" s="19">
        <v>2415</v>
      </c>
      <c r="B326" s="19" t="s">
        <v>752</v>
      </c>
      <c r="C326" s="20">
        <v>36780</v>
      </c>
      <c r="D326" s="21" t="s">
        <v>428</v>
      </c>
      <c r="E326" s="21" t="s">
        <v>522</v>
      </c>
      <c r="F326" s="22" t="s">
        <v>1706</v>
      </c>
    </row>
    <row r="327" spans="1:6" ht="16.5">
      <c r="A327" s="19">
        <v>2417</v>
      </c>
      <c r="B327" s="19" t="s">
        <v>753</v>
      </c>
      <c r="C327" s="20">
        <v>36780</v>
      </c>
      <c r="D327" s="21" t="s">
        <v>428</v>
      </c>
      <c r="E327" s="21" t="s">
        <v>566</v>
      </c>
      <c r="F327" s="22" t="s">
        <v>1706</v>
      </c>
    </row>
    <row r="328" spans="1:6" ht="16.5">
      <c r="A328" s="19">
        <v>2419</v>
      </c>
      <c r="B328" s="19" t="s">
        <v>754</v>
      </c>
      <c r="C328" s="20">
        <v>36780</v>
      </c>
      <c r="D328" s="21" t="s">
        <v>428</v>
      </c>
      <c r="E328" s="21" t="s">
        <v>682</v>
      </c>
      <c r="F328" s="22" t="s">
        <v>1706</v>
      </c>
    </row>
    <row r="329" spans="1:6" ht="16.5">
      <c r="A329" s="19">
        <v>2420</v>
      </c>
      <c r="B329" s="19" t="s">
        <v>755</v>
      </c>
      <c r="C329" s="20">
        <v>36780</v>
      </c>
      <c r="D329" s="21" t="s">
        <v>428</v>
      </c>
      <c r="E329" s="21" t="s">
        <v>522</v>
      </c>
      <c r="F329" s="22" t="s">
        <v>1706</v>
      </c>
    </row>
    <row r="330" spans="1:6" ht="16.5">
      <c r="A330" s="19">
        <v>2421</v>
      </c>
      <c r="B330" s="19" t="s">
        <v>756</v>
      </c>
      <c r="C330" s="20">
        <v>36780</v>
      </c>
      <c r="D330" s="21" t="s">
        <v>428</v>
      </c>
      <c r="E330" s="21" t="s">
        <v>522</v>
      </c>
      <c r="F330" s="22" t="s">
        <v>1706</v>
      </c>
    </row>
    <row r="331" spans="1:6" ht="16.5">
      <c r="A331" s="19">
        <v>2423</v>
      </c>
      <c r="B331" s="19" t="s">
        <v>757</v>
      </c>
      <c r="C331" s="20">
        <v>36780</v>
      </c>
      <c r="D331" s="21" t="s">
        <v>428</v>
      </c>
      <c r="E331" s="21" t="s">
        <v>679</v>
      </c>
      <c r="F331" s="22" t="s">
        <v>1706</v>
      </c>
    </row>
    <row r="332" spans="1:6" ht="16.5">
      <c r="A332" s="19">
        <v>2424</v>
      </c>
      <c r="B332" s="19" t="s">
        <v>758</v>
      </c>
      <c r="C332" s="20">
        <v>36780</v>
      </c>
      <c r="D332" s="21" t="s">
        <v>428</v>
      </c>
      <c r="E332" s="21" t="s">
        <v>566</v>
      </c>
      <c r="F332" s="22" t="s">
        <v>1706</v>
      </c>
    </row>
    <row r="333" spans="1:6" ht="16.5">
      <c r="A333" s="19">
        <v>2425</v>
      </c>
      <c r="B333" s="19" t="s">
        <v>759</v>
      </c>
      <c r="C333" s="20">
        <v>36780</v>
      </c>
      <c r="D333" s="21" t="s">
        <v>428</v>
      </c>
      <c r="E333" s="21" t="s">
        <v>566</v>
      </c>
      <c r="F333" s="22" t="s">
        <v>1706</v>
      </c>
    </row>
    <row r="334" spans="1:6" ht="16.5">
      <c r="A334" s="19">
        <v>2426</v>
      </c>
      <c r="B334" s="19" t="s">
        <v>760</v>
      </c>
      <c r="C334" s="20">
        <v>36780</v>
      </c>
      <c r="D334" s="21" t="s">
        <v>428</v>
      </c>
      <c r="E334" s="21" t="s">
        <v>688</v>
      </c>
      <c r="F334" s="22" t="s">
        <v>1706</v>
      </c>
    </row>
    <row r="335" spans="1:6" ht="16.5">
      <c r="A335" s="19">
        <v>2427</v>
      </c>
      <c r="B335" s="19" t="s">
        <v>761</v>
      </c>
      <c r="C335" s="20">
        <v>36780</v>
      </c>
      <c r="D335" s="21" t="s">
        <v>428</v>
      </c>
      <c r="E335" s="21" t="s">
        <v>762</v>
      </c>
      <c r="F335" s="22" t="s">
        <v>1706</v>
      </c>
    </row>
    <row r="336" spans="1:6" ht="16.5">
      <c r="A336" s="19">
        <v>2428</v>
      </c>
      <c r="B336" s="19" t="s">
        <v>763</v>
      </c>
      <c r="C336" s="20">
        <v>36780</v>
      </c>
      <c r="D336" s="21" t="s">
        <v>428</v>
      </c>
      <c r="E336" s="21" t="s">
        <v>522</v>
      </c>
      <c r="F336" s="22" t="s">
        <v>1706</v>
      </c>
    </row>
    <row r="337" spans="1:6" ht="16.5">
      <c r="A337" s="19">
        <v>2429</v>
      </c>
      <c r="B337" s="19" t="s">
        <v>189</v>
      </c>
      <c r="C337" s="20">
        <v>36780</v>
      </c>
      <c r="D337" s="21" t="s">
        <v>428</v>
      </c>
      <c r="E337" s="21" t="s">
        <v>522</v>
      </c>
      <c r="F337" s="57" t="s">
        <v>1708</v>
      </c>
    </row>
    <row r="338" spans="1:6" ht="16.5">
      <c r="A338" s="19">
        <v>2430</v>
      </c>
      <c r="B338" s="19" t="s">
        <v>764</v>
      </c>
      <c r="C338" s="20">
        <v>36780</v>
      </c>
      <c r="D338" s="21" t="s">
        <v>428</v>
      </c>
      <c r="E338" s="21" t="s">
        <v>490</v>
      </c>
      <c r="F338" s="22" t="s">
        <v>1706</v>
      </c>
    </row>
    <row r="339" spans="1:6" ht="16.5">
      <c r="A339" s="19">
        <v>2431</v>
      </c>
      <c r="B339" s="19" t="s">
        <v>765</v>
      </c>
      <c r="C339" s="20">
        <v>36780</v>
      </c>
      <c r="D339" s="21" t="s">
        <v>428</v>
      </c>
      <c r="E339" s="21" t="s">
        <v>522</v>
      </c>
      <c r="F339" s="22" t="s">
        <v>1706</v>
      </c>
    </row>
    <row r="340" spans="1:6" ht="16.5">
      <c r="A340" s="19">
        <v>2433</v>
      </c>
      <c r="B340" s="19" t="s">
        <v>766</v>
      </c>
      <c r="C340" s="20">
        <v>36780</v>
      </c>
      <c r="D340" s="21" t="s">
        <v>428</v>
      </c>
      <c r="E340" s="21" t="s">
        <v>679</v>
      </c>
      <c r="F340" s="22" t="s">
        <v>1706</v>
      </c>
    </row>
    <row r="341" spans="1:6" ht="16.5">
      <c r="A341" s="19">
        <v>2434</v>
      </c>
      <c r="B341" s="19" t="s">
        <v>767</v>
      </c>
      <c r="C341" s="20">
        <v>36780</v>
      </c>
      <c r="D341" s="21" t="s">
        <v>428</v>
      </c>
      <c r="E341" s="21" t="s">
        <v>492</v>
      </c>
      <c r="F341" s="22" t="s">
        <v>1706</v>
      </c>
    </row>
    <row r="342" spans="1:6" ht="16.5">
      <c r="A342" s="19">
        <v>2436</v>
      </c>
      <c r="B342" s="19" t="s">
        <v>768</v>
      </c>
      <c r="C342" s="20">
        <v>36780</v>
      </c>
      <c r="D342" s="21" t="s">
        <v>428</v>
      </c>
      <c r="E342" s="21" t="s">
        <v>492</v>
      </c>
      <c r="F342" s="22" t="s">
        <v>1706</v>
      </c>
    </row>
    <row r="343" spans="1:6" ht="16.5">
      <c r="A343" s="19">
        <v>2437</v>
      </c>
      <c r="B343" s="19" t="s">
        <v>769</v>
      </c>
      <c r="C343" s="20">
        <v>36780</v>
      </c>
      <c r="D343" s="21" t="s">
        <v>428</v>
      </c>
      <c r="E343" s="21" t="s">
        <v>522</v>
      </c>
      <c r="F343" s="22" t="s">
        <v>1706</v>
      </c>
    </row>
    <row r="344" spans="1:6" ht="16.5">
      <c r="A344" s="19">
        <v>2438</v>
      </c>
      <c r="B344" s="19" t="s">
        <v>770</v>
      </c>
      <c r="C344" s="20">
        <v>36780</v>
      </c>
      <c r="D344" s="21" t="s">
        <v>428</v>
      </c>
      <c r="E344" s="21" t="s">
        <v>566</v>
      </c>
      <c r="F344" s="22" t="s">
        <v>1706</v>
      </c>
    </row>
    <row r="345" spans="1:6" ht="16.5">
      <c r="A345" s="19">
        <v>2439</v>
      </c>
      <c r="B345" s="19" t="s">
        <v>771</v>
      </c>
      <c r="C345" s="20">
        <v>36780</v>
      </c>
      <c r="D345" s="21" t="s">
        <v>428</v>
      </c>
      <c r="E345" s="21" t="s">
        <v>682</v>
      </c>
      <c r="F345" s="22" t="s">
        <v>1706</v>
      </c>
    </row>
    <row r="346" spans="1:6" ht="16.5">
      <c r="A346" s="19">
        <v>2440</v>
      </c>
      <c r="B346" s="19" t="s">
        <v>772</v>
      </c>
      <c r="C346" s="20">
        <v>36840</v>
      </c>
      <c r="D346" s="21" t="s">
        <v>428</v>
      </c>
      <c r="E346" s="21" t="s">
        <v>522</v>
      </c>
      <c r="F346" s="22" t="s">
        <v>1706</v>
      </c>
    </row>
    <row r="347" spans="1:6" ht="16.5">
      <c r="A347" s="19">
        <v>2441</v>
      </c>
      <c r="B347" s="19" t="s">
        <v>773</v>
      </c>
      <c r="C347" s="20">
        <v>36825</v>
      </c>
      <c r="D347" s="21" t="s">
        <v>428</v>
      </c>
      <c r="E347" s="21" t="s">
        <v>492</v>
      </c>
      <c r="F347" s="57" t="s">
        <v>1708</v>
      </c>
    </row>
    <row r="348" spans="1:6" ht="16.5">
      <c r="A348" s="19">
        <v>2442</v>
      </c>
      <c r="B348" s="19" t="s">
        <v>190</v>
      </c>
      <c r="C348" s="20">
        <v>36852</v>
      </c>
      <c r="D348" s="21" t="s">
        <v>428</v>
      </c>
      <c r="E348" s="21" t="s">
        <v>566</v>
      </c>
      <c r="F348" s="22" t="s">
        <v>1706</v>
      </c>
    </row>
    <row r="349" spans="1:6" ht="16.5">
      <c r="A349" s="19">
        <v>2443</v>
      </c>
      <c r="B349" s="19" t="s">
        <v>774</v>
      </c>
      <c r="C349" s="20">
        <v>36894</v>
      </c>
      <c r="D349" s="21" t="s">
        <v>428</v>
      </c>
      <c r="E349" s="21" t="s">
        <v>688</v>
      </c>
      <c r="F349" s="22" t="s">
        <v>1706</v>
      </c>
    </row>
    <row r="350" spans="1:6" ht="16.5">
      <c r="A350" s="19">
        <v>2444</v>
      </c>
      <c r="B350" s="19" t="s">
        <v>775</v>
      </c>
      <c r="C350" s="20">
        <v>36868</v>
      </c>
      <c r="D350" s="21" t="s">
        <v>428</v>
      </c>
      <c r="E350" s="21" t="s">
        <v>682</v>
      </c>
      <c r="F350" s="22" t="s">
        <v>1706</v>
      </c>
    </row>
    <row r="351" spans="1:6" ht="16.5">
      <c r="A351" s="19">
        <v>2448</v>
      </c>
      <c r="B351" s="19" t="s">
        <v>776</v>
      </c>
      <c r="C351" s="20">
        <v>37036</v>
      </c>
      <c r="D351" s="21" t="s">
        <v>428</v>
      </c>
      <c r="E351" s="21" t="s">
        <v>688</v>
      </c>
      <c r="F351" s="22" t="s">
        <v>1706</v>
      </c>
    </row>
    <row r="352" spans="1:6" ht="16.5">
      <c r="A352" s="19">
        <v>2449</v>
      </c>
      <c r="B352" s="19" t="s">
        <v>777</v>
      </c>
      <c r="C352" s="20">
        <v>37020</v>
      </c>
      <c r="D352" s="21" t="s">
        <v>428</v>
      </c>
      <c r="E352" s="21" t="s">
        <v>492</v>
      </c>
      <c r="F352" s="22" t="s">
        <v>1706</v>
      </c>
    </row>
    <row r="353" spans="1:6" ht="16.5">
      <c r="A353" s="19">
        <v>2450</v>
      </c>
      <c r="B353" s="19" t="s">
        <v>778</v>
      </c>
      <c r="C353" s="20">
        <v>37035</v>
      </c>
      <c r="D353" s="21" t="s">
        <v>428</v>
      </c>
      <c r="E353" s="21" t="s">
        <v>682</v>
      </c>
      <c r="F353" s="22" t="s">
        <v>1706</v>
      </c>
    </row>
    <row r="354" spans="1:6" ht="16.5">
      <c r="A354" s="19">
        <v>2451</v>
      </c>
      <c r="B354" s="19" t="s">
        <v>779</v>
      </c>
      <c r="C354" s="20">
        <v>37014</v>
      </c>
      <c r="D354" s="21" t="s">
        <v>428</v>
      </c>
      <c r="E354" s="21" t="s">
        <v>492</v>
      </c>
      <c r="F354" s="22" t="s">
        <v>1706</v>
      </c>
    </row>
    <row r="355" spans="1:6" ht="16.5">
      <c r="A355" s="19">
        <v>2453</v>
      </c>
      <c r="B355" s="19" t="s">
        <v>780</v>
      </c>
      <c r="C355" s="20">
        <v>37033</v>
      </c>
      <c r="D355" s="21" t="s">
        <v>428</v>
      </c>
      <c r="E355" s="21" t="s">
        <v>762</v>
      </c>
      <c r="F355" s="22" t="s">
        <v>1706</v>
      </c>
    </row>
    <row r="356" spans="1:6" ht="16.5">
      <c r="A356" s="19">
        <v>2454</v>
      </c>
      <c r="B356" s="19" t="s">
        <v>781</v>
      </c>
      <c r="C356" s="20">
        <v>37095</v>
      </c>
      <c r="D356" s="21" t="s">
        <v>428</v>
      </c>
      <c r="E356" s="21" t="s">
        <v>492</v>
      </c>
      <c r="F356" s="22" t="s">
        <v>1706</v>
      </c>
    </row>
    <row r="357" spans="1:6" ht="16.5">
      <c r="A357" s="19">
        <v>2455</v>
      </c>
      <c r="B357" s="19" t="s">
        <v>782</v>
      </c>
      <c r="C357" s="20">
        <v>37280</v>
      </c>
      <c r="D357" s="21" t="s">
        <v>428</v>
      </c>
      <c r="E357" s="21" t="s">
        <v>682</v>
      </c>
      <c r="F357" s="57" t="s">
        <v>1708</v>
      </c>
    </row>
    <row r="358" spans="1:6" ht="16.5">
      <c r="A358" s="19">
        <v>2456</v>
      </c>
      <c r="B358" s="19" t="s">
        <v>783</v>
      </c>
      <c r="C358" s="20">
        <v>37160</v>
      </c>
      <c r="D358" s="21" t="s">
        <v>428</v>
      </c>
      <c r="E358" s="21" t="s">
        <v>522</v>
      </c>
      <c r="F358" s="22" t="s">
        <v>1706</v>
      </c>
    </row>
    <row r="359" spans="1:6" ht="16.5">
      <c r="A359" s="19">
        <v>2457</v>
      </c>
      <c r="B359" s="19" t="s">
        <v>784</v>
      </c>
      <c r="C359" s="20">
        <v>37151</v>
      </c>
      <c r="D359" s="21" t="s">
        <v>428</v>
      </c>
      <c r="E359" s="21" t="s">
        <v>522</v>
      </c>
      <c r="F359" s="22" t="s">
        <v>1706</v>
      </c>
    </row>
    <row r="360" spans="1:6" ht="16.5">
      <c r="A360" s="19">
        <v>2458</v>
      </c>
      <c r="B360" s="19" t="s">
        <v>785</v>
      </c>
      <c r="C360" s="20">
        <v>37151</v>
      </c>
      <c r="D360" s="21" t="s">
        <v>428</v>
      </c>
      <c r="E360" s="21" t="s">
        <v>492</v>
      </c>
      <c r="F360" s="22" t="s">
        <v>1706</v>
      </c>
    </row>
    <row r="361" spans="1:6" ht="16.5">
      <c r="A361" s="19">
        <v>2459</v>
      </c>
      <c r="B361" s="19" t="s">
        <v>786</v>
      </c>
      <c r="C361" s="20">
        <v>37151</v>
      </c>
      <c r="D361" s="21" t="s">
        <v>428</v>
      </c>
      <c r="E361" s="21" t="s">
        <v>490</v>
      </c>
      <c r="F361" s="22" t="s">
        <v>1706</v>
      </c>
    </row>
    <row r="362" spans="1:6" ht="16.5">
      <c r="A362" s="19">
        <v>2460</v>
      </c>
      <c r="B362" s="19" t="s">
        <v>787</v>
      </c>
      <c r="C362" s="20">
        <v>37151</v>
      </c>
      <c r="D362" s="21" t="s">
        <v>428</v>
      </c>
      <c r="E362" s="21" t="s">
        <v>522</v>
      </c>
      <c r="F362" s="22" t="s">
        <v>1706</v>
      </c>
    </row>
    <row r="363" spans="1:6" ht="16.5">
      <c r="A363" s="19">
        <v>2461</v>
      </c>
      <c r="B363" s="19" t="s">
        <v>788</v>
      </c>
      <c r="C363" s="20">
        <v>37151</v>
      </c>
      <c r="D363" s="21" t="s">
        <v>428</v>
      </c>
      <c r="E363" s="21" t="s">
        <v>679</v>
      </c>
      <c r="F363" s="22" t="s">
        <v>1706</v>
      </c>
    </row>
    <row r="364" spans="1:6" ht="16.5">
      <c r="A364" s="19">
        <v>2462</v>
      </c>
      <c r="B364" s="19" t="s">
        <v>789</v>
      </c>
      <c r="C364" s="20">
        <v>37151</v>
      </c>
      <c r="D364" s="21" t="s">
        <v>428</v>
      </c>
      <c r="E364" s="21" t="s">
        <v>522</v>
      </c>
      <c r="F364" s="22" t="s">
        <v>1706</v>
      </c>
    </row>
    <row r="365" spans="1:6" ht="16.5">
      <c r="A365" s="19">
        <v>2464</v>
      </c>
      <c r="B365" s="19" t="s">
        <v>790</v>
      </c>
      <c r="C365" s="20">
        <v>37151</v>
      </c>
      <c r="D365" s="21" t="s">
        <v>428</v>
      </c>
      <c r="E365" s="21" t="s">
        <v>679</v>
      </c>
      <c r="F365" s="22" t="s">
        <v>1706</v>
      </c>
    </row>
    <row r="366" spans="1:6" ht="16.5">
      <c r="A366" s="19">
        <v>2465</v>
      </c>
      <c r="B366" s="19" t="s">
        <v>791</v>
      </c>
      <c r="C366" s="20">
        <v>37153</v>
      </c>
      <c r="D366" s="21" t="s">
        <v>428</v>
      </c>
      <c r="E366" s="21" t="s">
        <v>566</v>
      </c>
      <c r="F366" s="22" t="s">
        <v>1706</v>
      </c>
    </row>
    <row r="367" spans="1:6" ht="16.5">
      <c r="A367" s="19">
        <v>2466</v>
      </c>
      <c r="B367" s="19" t="s">
        <v>792</v>
      </c>
      <c r="C367" s="20">
        <v>37151</v>
      </c>
      <c r="D367" s="21" t="s">
        <v>428</v>
      </c>
      <c r="E367" s="21" t="s">
        <v>688</v>
      </c>
      <c r="F367" s="22" t="s">
        <v>1706</v>
      </c>
    </row>
    <row r="368" spans="1:6" ht="16.5">
      <c r="A368" s="19">
        <v>2467</v>
      </c>
      <c r="B368" s="19" t="s">
        <v>793</v>
      </c>
      <c r="C368" s="20">
        <v>37151</v>
      </c>
      <c r="D368" s="21" t="s">
        <v>428</v>
      </c>
      <c r="E368" s="21" t="s">
        <v>522</v>
      </c>
      <c r="F368" s="22" t="s">
        <v>1706</v>
      </c>
    </row>
    <row r="369" spans="1:6" ht="16.5">
      <c r="A369" s="19">
        <v>2468</v>
      </c>
      <c r="B369" s="19" t="s">
        <v>794</v>
      </c>
      <c r="C369" s="20">
        <v>37151</v>
      </c>
      <c r="D369" s="21" t="s">
        <v>428</v>
      </c>
      <c r="E369" s="21" t="s">
        <v>762</v>
      </c>
      <c r="F369" s="22" t="s">
        <v>1706</v>
      </c>
    </row>
    <row r="370" spans="1:6" ht="16.5">
      <c r="A370" s="19">
        <v>2471</v>
      </c>
      <c r="B370" s="19" t="s">
        <v>795</v>
      </c>
      <c r="C370" s="20">
        <v>37151</v>
      </c>
      <c r="D370" s="21" t="s">
        <v>428</v>
      </c>
      <c r="E370" s="21" t="s">
        <v>762</v>
      </c>
      <c r="F370" s="22" t="s">
        <v>1706</v>
      </c>
    </row>
    <row r="371" spans="1:6" ht="16.5">
      <c r="A371" s="19">
        <v>2472</v>
      </c>
      <c r="B371" s="19" t="s">
        <v>796</v>
      </c>
      <c r="C371" s="20">
        <v>37151</v>
      </c>
      <c r="D371" s="21" t="s">
        <v>428</v>
      </c>
      <c r="E371" s="21" t="s">
        <v>522</v>
      </c>
      <c r="F371" s="22" t="s">
        <v>1706</v>
      </c>
    </row>
    <row r="372" spans="1:6" ht="16.5">
      <c r="A372" s="19">
        <v>2474</v>
      </c>
      <c r="B372" s="19" t="s">
        <v>797</v>
      </c>
      <c r="C372" s="20">
        <v>37151</v>
      </c>
      <c r="D372" s="21" t="s">
        <v>428</v>
      </c>
      <c r="E372" s="21" t="s">
        <v>679</v>
      </c>
      <c r="F372" s="22" t="s">
        <v>1706</v>
      </c>
    </row>
    <row r="373" spans="1:6" ht="16.5">
      <c r="A373" s="19">
        <v>2475</v>
      </c>
      <c r="B373" s="19" t="s">
        <v>798</v>
      </c>
      <c r="C373" s="20">
        <v>37151</v>
      </c>
      <c r="D373" s="21" t="s">
        <v>428</v>
      </c>
      <c r="E373" s="21" t="s">
        <v>688</v>
      </c>
      <c r="F373" s="22" t="s">
        <v>1706</v>
      </c>
    </row>
    <row r="374" spans="1:6" ht="16.5">
      <c r="A374" s="19">
        <v>2476</v>
      </c>
      <c r="B374" s="19" t="s">
        <v>799</v>
      </c>
      <c r="C374" s="20">
        <v>37151</v>
      </c>
      <c r="D374" s="21" t="s">
        <v>428</v>
      </c>
      <c r="E374" s="21" t="s">
        <v>522</v>
      </c>
      <c r="F374" s="22" t="s">
        <v>1706</v>
      </c>
    </row>
    <row r="375" spans="1:6" ht="16.5">
      <c r="A375" s="19">
        <v>2477</v>
      </c>
      <c r="B375" s="19" t="s">
        <v>800</v>
      </c>
      <c r="C375" s="20">
        <v>37151</v>
      </c>
      <c r="D375" s="21" t="s">
        <v>428</v>
      </c>
      <c r="E375" s="21" t="s">
        <v>679</v>
      </c>
      <c r="F375" s="22" t="s">
        <v>1706</v>
      </c>
    </row>
    <row r="376" spans="1:6" ht="16.5">
      <c r="A376" s="19">
        <v>2478</v>
      </c>
      <c r="B376" s="19" t="s">
        <v>801</v>
      </c>
      <c r="C376" s="20">
        <v>37151</v>
      </c>
      <c r="D376" s="21" t="s">
        <v>428</v>
      </c>
      <c r="E376" s="21" t="s">
        <v>522</v>
      </c>
      <c r="F376" s="22" t="s">
        <v>1706</v>
      </c>
    </row>
    <row r="377" spans="1:6" ht="16.5">
      <c r="A377" s="19">
        <v>2480</v>
      </c>
      <c r="B377" s="19" t="s">
        <v>802</v>
      </c>
      <c r="C377" s="20">
        <v>37151</v>
      </c>
      <c r="D377" s="21" t="s">
        <v>428</v>
      </c>
      <c r="E377" s="21" t="s">
        <v>762</v>
      </c>
      <c r="F377" s="22" t="s">
        <v>1706</v>
      </c>
    </row>
    <row r="378" spans="1:6" ht="16.5">
      <c r="A378" s="19">
        <v>2481</v>
      </c>
      <c r="B378" s="19" t="s">
        <v>803</v>
      </c>
      <c r="C378" s="20">
        <v>37151</v>
      </c>
      <c r="D378" s="21" t="s">
        <v>428</v>
      </c>
      <c r="E378" s="21" t="s">
        <v>492</v>
      </c>
      <c r="F378" s="22" t="s">
        <v>1706</v>
      </c>
    </row>
    <row r="379" spans="1:6" ht="16.5">
      <c r="A379" s="19">
        <v>2482</v>
      </c>
      <c r="B379" s="19" t="s">
        <v>804</v>
      </c>
      <c r="C379" s="20">
        <v>37151</v>
      </c>
      <c r="D379" s="21" t="s">
        <v>428</v>
      </c>
      <c r="E379" s="21" t="s">
        <v>679</v>
      </c>
      <c r="F379" s="22" t="s">
        <v>1706</v>
      </c>
    </row>
    <row r="380" spans="1:6" ht="16.5">
      <c r="A380" s="19">
        <v>2483</v>
      </c>
      <c r="B380" s="19" t="s">
        <v>805</v>
      </c>
      <c r="C380" s="20">
        <v>37151</v>
      </c>
      <c r="D380" s="21" t="s">
        <v>428</v>
      </c>
      <c r="E380" s="21" t="s">
        <v>522</v>
      </c>
      <c r="F380" s="22" t="s">
        <v>1706</v>
      </c>
    </row>
    <row r="381" spans="1:6" ht="16.5">
      <c r="A381" s="19">
        <v>2484</v>
      </c>
      <c r="B381" s="19" t="s">
        <v>806</v>
      </c>
      <c r="C381" s="20">
        <v>37151</v>
      </c>
      <c r="D381" s="21" t="s">
        <v>428</v>
      </c>
      <c r="E381" s="21" t="s">
        <v>522</v>
      </c>
      <c r="F381" s="22" t="s">
        <v>1706</v>
      </c>
    </row>
    <row r="382" spans="1:6" ht="16.5">
      <c r="A382" s="19">
        <v>2485</v>
      </c>
      <c r="B382" s="19" t="s">
        <v>807</v>
      </c>
      <c r="C382" s="20">
        <v>37151</v>
      </c>
      <c r="D382" s="21" t="s">
        <v>428</v>
      </c>
      <c r="E382" s="21" t="s">
        <v>682</v>
      </c>
      <c r="F382" s="22" t="s">
        <v>1706</v>
      </c>
    </row>
    <row r="383" spans="1:6" ht="16.5">
      <c r="A383" s="19">
        <v>2486</v>
      </c>
      <c r="B383" s="19" t="s">
        <v>808</v>
      </c>
      <c r="C383" s="20">
        <v>37153</v>
      </c>
      <c r="D383" s="21" t="s">
        <v>428</v>
      </c>
      <c r="E383" s="21" t="s">
        <v>688</v>
      </c>
      <c r="F383" s="22" t="s">
        <v>1706</v>
      </c>
    </row>
    <row r="384" spans="1:6" ht="16.5">
      <c r="A384" s="19">
        <v>2488</v>
      </c>
      <c r="B384" s="19" t="s">
        <v>809</v>
      </c>
      <c r="C384" s="20">
        <v>37151</v>
      </c>
      <c r="D384" s="21" t="s">
        <v>428</v>
      </c>
      <c r="E384" s="21" t="s">
        <v>679</v>
      </c>
      <c r="F384" s="22" t="s">
        <v>1706</v>
      </c>
    </row>
    <row r="385" spans="1:6" ht="16.5">
      <c r="A385" s="19">
        <v>2489</v>
      </c>
      <c r="B385" s="19" t="s">
        <v>810</v>
      </c>
      <c r="C385" s="20">
        <v>37151</v>
      </c>
      <c r="D385" s="21" t="s">
        <v>428</v>
      </c>
      <c r="E385" s="21" t="s">
        <v>688</v>
      </c>
      <c r="F385" s="22" t="s">
        <v>1706</v>
      </c>
    </row>
    <row r="386" spans="1:6" ht="16.5">
      <c r="A386" s="19">
        <v>2491</v>
      </c>
      <c r="B386" s="19" t="s">
        <v>811</v>
      </c>
      <c r="C386" s="20">
        <v>37151</v>
      </c>
      <c r="D386" s="21" t="s">
        <v>428</v>
      </c>
      <c r="E386" s="21" t="s">
        <v>688</v>
      </c>
      <c r="F386" s="22" t="s">
        <v>1706</v>
      </c>
    </row>
    <row r="387" spans="1:6" ht="16.5">
      <c r="A387" s="19">
        <v>2492</v>
      </c>
      <c r="B387" s="19" t="s">
        <v>812</v>
      </c>
      <c r="C387" s="20">
        <v>37151</v>
      </c>
      <c r="D387" s="21" t="s">
        <v>428</v>
      </c>
      <c r="E387" s="21" t="s">
        <v>522</v>
      </c>
      <c r="F387" s="22" t="s">
        <v>1706</v>
      </c>
    </row>
    <row r="388" spans="1:6" ht="16.5">
      <c r="A388" s="19">
        <v>2493</v>
      </c>
      <c r="B388" s="19" t="s">
        <v>813</v>
      </c>
      <c r="C388" s="20">
        <v>37279</v>
      </c>
      <c r="D388" s="21" t="s">
        <v>428</v>
      </c>
      <c r="E388" s="21" t="s">
        <v>522</v>
      </c>
      <c r="F388" s="57" t="s">
        <v>1708</v>
      </c>
    </row>
    <row r="389" spans="1:6" ht="16.5">
      <c r="A389" s="19">
        <v>2495</v>
      </c>
      <c r="B389" s="19" t="s">
        <v>814</v>
      </c>
      <c r="C389" s="20">
        <v>37340</v>
      </c>
      <c r="D389" s="21" t="s">
        <v>428</v>
      </c>
      <c r="E389" s="21" t="s">
        <v>679</v>
      </c>
      <c r="F389" s="22" t="s">
        <v>1706</v>
      </c>
    </row>
    <row r="390" spans="1:6" ht="16.5">
      <c r="A390" s="19">
        <v>2496</v>
      </c>
      <c r="B390" s="19" t="s">
        <v>815</v>
      </c>
      <c r="C390" s="20">
        <v>37323</v>
      </c>
      <c r="D390" s="21" t="s">
        <v>428</v>
      </c>
      <c r="E390" s="21" t="s">
        <v>682</v>
      </c>
      <c r="F390" s="57" t="s">
        <v>1708</v>
      </c>
    </row>
    <row r="391" spans="1:6" ht="16.5">
      <c r="A391" s="19">
        <v>2497</v>
      </c>
      <c r="B391" s="19" t="s">
        <v>816</v>
      </c>
      <c r="C391" s="20">
        <v>37291</v>
      </c>
      <c r="D391" s="21" t="s">
        <v>428</v>
      </c>
      <c r="E391" s="21" t="s">
        <v>679</v>
      </c>
      <c r="F391" s="22" t="s">
        <v>1706</v>
      </c>
    </row>
    <row r="392" spans="1:6" ht="16.5">
      <c r="A392" s="19">
        <v>2498</v>
      </c>
      <c r="B392" s="19" t="s">
        <v>817</v>
      </c>
      <c r="C392" s="20">
        <v>37341</v>
      </c>
      <c r="D392" s="21" t="s">
        <v>428</v>
      </c>
      <c r="E392" s="21" t="s">
        <v>682</v>
      </c>
      <c r="F392" s="22" t="s">
        <v>1706</v>
      </c>
    </row>
    <row r="393" spans="1:6" ht="16.5">
      <c r="A393" s="19">
        <v>2499</v>
      </c>
      <c r="B393" s="19" t="s">
        <v>818</v>
      </c>
      <c r="C393" s="20">
        <v>37306</v>
      </c>
      <c r="D393" s="21" t="s">
        <v>428</v>
      </c>
      <c r="E393" s="21" t="s">
        <v>688</v>
      </c>
      <c r="F393" s="22" t="s">
        <v>1706</v>
      </c>
    </row>
    <row r="394" spans="1:6" ht="16.5">
      <c r="A394" s="19">
        <v>2501</v>
      </c>
      <c r="B394" s="19" t="s">
        <v>819</v>
      </c>
      <c r="C394" s="20">
        <v>24773</v>
      </c>
      <c r="D394" s="21" t="s">
        <v>428</v>
      </c>
      <c r="E394" s="21" t="s">
        <v>1691</v>
      </c>
      <c r="F394" s="22" t="s">
        <v>1706</v>
      </c>
    </row>
    <row r="395" spans="1:6" ht="16.5">
      <c r="A395" s="19">
        <v>2504</v>
      </c>
      <c r="B395" s="19" t="s">
        <v>820</v>
      </c>
      <c r="C395" s="20">
        <v>28563</v>
      </c>
      <c r="D395" s="21" t="s">
        <v>428</v>
      </c>
      <c r="E395" s="21" t="s">
        <v>1691</v>
      </c>
      <c r="F395" s="22" t="s">
        <v>1706</v>
      </c>
    </row>
    <row r="396" spans="1:6" ht="16.5">
      <c r="A396" s="19">
        <v>2505</v>
      </c>
      <c r="B396" s="19" t="s">
        <v>821</v>
      </c>
      <c r="C396" s="20">
        <v>29173</v>
      </c>
      <c r="D396" s="21" t="s">
        <v>428</v>
      </c>
      <c r="E396" s="21" t="s">
        <v>1691</v>
      </c>
      <c r="F396" s="22" t="s">
        <v>1706</v>
      </c>
    </row>
    <row r="397" spans="1:6" ht="16.5">
      <c r="A397" s="19">
        <v>2506</v>
      </c>
      <c r="B397" s="19" t="s">
        <v>822</v>
      </c>
      <c r="C397" s="20">
        <v>29253</v>
      </c>
      <c r="D397" s="21" t="s">
        <v>428</v>
      </c>
      <c r="E397" s="21" t="s">
        <v>1691</v>
      </c>
      <c r="F397" s="22" t="s">
        <v>1706</v>
      </c>
    </row>
    <row r="398" spans="1:6" ht="16.5">
      <c r="A398" s="19">
        <v>2509</v>
      </c>
      <c r="B398" s="19" t="s">
        <v>823</v>
      </c>
      <c r="C398" s="20">
        <v>32283</v>
      </c>
      <c r="D398" s="21" t="s">
        <v>428</v>
      </c>
      <c r="E398" s="21" t="s">
        <v>1691</v>
      </c>
      <c r="F398" s="22" t="s">
        <v>1706</v>
      </c>
    </row>
    <row r="399" spans="1:6" ht="16.5">
      <c r="A399" s="19">
        <v>2511</v>
      </c>
      <c r="B399" s="19" t="s">
        <v>824</v>
      </c>
      <c r="C399" s="20">
        <v>33352</v>
      </c>
      <c r="D399" s="21" t="s">
        <v>428</v>
      </c>
      <c r="E399" s="21" t="s">
        <v>1691</v>
      </c>
      <c r="F399" s="22" t="s">
        <v>1706</v>
      </c>
    </row>
    <row r="400" spans="1:6" ht="16.5">
      <c r="A400" s="19">
        <v>2514</v>
      </c>
      <c r="B400" s="19" t="s">
        <v>825</v>
      </c>
      <c r="C400" s="20">
        <v>33873</v>
      </c>
      <c r="D400" s="21" t="s">
        <v>428</v>
      </c>
      <c r="E400" s="21" t="s">
        <v>1690</v>
      </c>
      <c r="F400" s="22" t="s">
        <v>1706</v>
      </c>
    </row>
    <row r="401" spans="1:6" ht="16.5">
      <c r="A401" s="19">
        <v>2515</v>
      </c>
      <c r="B401" s="19" t="s">
        <v>826</v>
      </c>
      <c r="C401" s="20">
        <v>34030</v>
      </c>
      <c r="D401" s="21" t="s">
        <v>428</v>
      </c>
      <c r="E401" s="21" t="s">
        <v>1691</v>
      </c>
      <c r="F401" s="22" t="s">
        <v>1706</v>
      </c>
    </row>
    <row r="402" spans="1:6" ht="16.5">
      <c r="A402" s="19">
        <v>2516</v>
      </c>
      <c r="B402" s="19" t="s">
        <v>827</v>
      </c>
      <c r="C402" s="20">
        <v>34114</v>
      </c>
      <c r="D402" s="21" t="s">
        <v>428</v>
      </c>
      <c r="E402" s="21" t="s">
        <v>1691</v>
      </c>
      <c r="F402" s="22" t="s">
        <v>1706</v>
      </c>
    </row>
    <row r="403" spans="1:6" ht="16.5">
      <c r="A403" s="19">
        <v>2520</v>
      </c>
      <c r="B403" s="19" t="s">
        <v>828</v>
      </c>
      <c r="C403" s="20">
        <v>34269</v>
      </c>
      <c r="D403" s="21" t="s">
        <v>428</v>
      </c>
      <c r="E403" s="21" t="s">
        <v>1691</v>
      </c>
      <c r="F403" s="22" t="s">
        <v>1706</v>
      </c>
    </row>
    <row r="404" spans="1:6" ht="16.5">
      <c r="A404" s="19">
        <v>2524</v>
      </c>
      <c r="B404" s="19" t="s">
        <v>829</v>
      </c>
      <c r="C404" s="20">
        <v>34625</v>
      </c>
      <c r="D404" s="21" t="s">
        <v>428</v>
      </c>
      <c r="E404" s="21" t="s">
        <v>1691</v>
      </c>
      <c r="F404" s="57" t="s">
        <v>1708</v>
      </c>
    </row>
    <row r="405" spans="1:6" ht="16.5">
      <c r="A405" s="19">
        <v>2527</v>
      </c>
      <c r="B405" s="19" t="s">
        <v>830</v>
      </c>
      <c r="C405" s="20">
        <v>34764</v>
      </c>
      <c r="D405" s="21" t="s">
        <v>428</v>
      </c>
      <c r="E405" s="21" t="s">
        <v>1691</v>
      </c>
      <c r="F405" s="22" t="s">
        <v>1706</v>
      </c>
    </row>
    <row r="406" spans="1:6" ht="16.5">
      <c r="A406" s="19">
        <v>2528</v>
      </c>
      <c r="B406" s="19" t="s">
        <v>831</v>
      </c>
      <c r="C406" s="20">
        <v>34768</v>
      </c>
      <c r="D406" s="21" t="s">
        <v>428</v>
      </c>
      <c r="E406" s="21" t="s">
        <v>1691</v>
      </c>
      <c r="F406" s="57" t="s">
        <v>1708</v>
      </c>
    </row>
    <row r="407" spans="1:6" ht="16.5">
      <c r="A407" s="19">
        <v>2530</v>
      </c>
      <c r="B407" s="19" t="s">
        <v>832</v>
      </c>
      <c r="C407" s="20">
        <v>34984</v>
      </c>
      <c r="D407" s="21" t="s">
        <v>428</v>
      </c>
      <c r="E407" s="21" t="s">
        <v>1691</v>
      </c>
      <c r="F407" s="22" t="s">
        <v>1706</v>
      </c>
    </row>
    <row r="408" spans="1:6" ht="16.5">
      <c r="A408" s="19">
        <v>2534</v>
      </c>
      <c r="B408" s="19" t="s">
        <v>833</v>
      </c>
      <c r="C408" s="20">
        <v>35107</v>
      </c>
      <c r="D408" s="21" t="s">
        <v>428</v>
      </c>
      <c r="E408" s="21" t="s">
        <v>1691</v>
      </c>
      <c r="F408" s="57" t="s">
        <v>1708</v>
      </c>
    </row>
    <row r="409" spans="1:6" ht="16.5">
      <c r="A409" s="19">
        <v>2535</v>
      </c>
      <c r="B409" s="19" t="s">
        <v>834</v>
      </c>
      <c r="C409" s="20">
        <v>35135</v>
      </c>
      <c r="D409" s="21" t="s">
        <v>428</v>
      </c>
      <c r="E409" s="21" t="s">
        <v>1691</v>
      </c>
      <c r="F409" s="22" t="s">
        <v>1706</v>
      </c>
    </row>
    <row r="410" spans="1:6" ht="16.5">
      <c r="A410" s="19">
        <v>2536</v>
      </c>
      <c r="B410" s="19" t="s">
        <v>835</v>
      </c>
      <c r="C410" s="20">
        <v>35138</v>
      </c>
      <c r="D410" s="21" t="s">
        <v>428</v>
      </c>
      <c r="E410" s="21" t="s">
        <v>1691</v>
      </c>
      <c r="F410" s="57" t="s">
        <v>1708</v>
      </c>
    </row>
    <row r="411" spans="1:6" ht="16.5">
      <c r="A411" s="19">
        <v>2537</v>
      </c>
      <c r="B411" s="19" t="s">
        <v>836</v>
      </c>
      <c r="C411" s="20">
        <v>35314</v>
      </c>
      <c r="D411" s="21" t="s">
        <v>428</v>
      </c>
      <c r="E411" s="21" t="s">
        <v>1691</v>
      </c>
      <c r="F411" s="57" t="s">
        <v>1708</v>
      </c>
    </row>
    <row r="412" spans="1:6" ht="16.5">
      <c r="A412" s="19">
        <v>2538</v>
      </c>
      <c r="B412" s="19" t="s">
        <v>837</v>
      </c>
      <c r="C412" s="20">
        <v>35370</v>
      </c>
      <c r="D412" s="21" t="s">
        <v>428</v>
      </c>
      <c r="E412" s="21" t="s">
        <v>1691</v>
      </c>
      <c r="F412" s="22" t="s">
        <v>1706</v>
      </c>
    </row>
    <row r="413" spans="1:6" ht="16.5">
      <c r="A413" s="19">
        <v>2539</v>
      </c>
      <c r="B413" s="19" t="s">
        <v>838</v>
      </c>
      <c r="C413" s="20">
        <v>35627</v>
      </c>
      <c r="D413" s="21" t="s">
        <v>428</v>
      </c>
      <c r="E413" s="21" t="s">
        <v>1691</v>
      </c>
      <c r="F413" s="57" t="s">
        <v>1708</v>
      </c>
    </row>
    <row r="414" spans="1:6" ht="16.5">
      <c r="A414" s="19">
        <v>2540</v>
      </c>
      <c r="B414" s="19" t="s">
        <v>191</v>
      </c>
      <c r="C414" s="20">
        <v>32868</v>
      </c>
      <c r="D414" s="21" t="s">
        <v>428</v>
      </c>
      <c r="E414" s="21" t="s">
        <v>1691</v>
      </c>
      <c r="F414" s="22" t="s">
        <v>1706</v>
      </c>
    </row>
    <row r="415" spans="1:6" ht="16.5">
      <c r="A415" s="19">
        <v>2542</v>
      </c>
      <c r="B415" s="19" t="s">
        <v>839</v>
      </c>
      <c r="C415" s="20">
        <v>36283</v>
      </c>
      <c r="D415" s="21" t="s">
        <v>428</v>
      </c>
      <c r="E415" s="21" t="s">
        <v>1691</v>
      </c>
      <c r="F415" s="22" t="s">
        <v>1706</v>
      </c>
    </row>
    <row r="416" spans="1:6" ht="16.5">
      <c r="A416" s="19">
        <v>2543</v>
      </c>
      <c r="B416" s="19" t="s">
        <v>840</v>
      </c>
      <c r="C416" s="20">
        <v>36448</v>
      </c>
      <c r="D416" s="21" t="s">
        <v>428</v>
      </c>
      <c r="E416" s="21" t="s">
        <v>1691</v>
      </c>
      <c r="F416" s="22" t="s">
        <v>1706</v>
      </c>
    </row>
    <row r="417" spans="1:6" ht="16.5">
      <c r="A417" s="19">
        <v>2545</v>
      </c>
      <c r="B417" s="19" t="s">
        <v>841</v>
      </c>
      <c r="C417" s="20">
        <v>36780</v>
      </c>
      <c r="D417" s="21" t="s">
        <v>428</v>
      </c>
      <c r="E417" s="21" t="s">
        <v>1691</v>
      </c>
      <c r="F417" s="22" t="s">
        <v>1706</v>
      </c>
    </row>
    <row r="418" spans="1:6" ht="16.5">
      <c r="A418" s="19">
        <v>2546</v>
      </c>
      <c r="B418" s="19" t="s">
        <v>842</v>
      </c>
      <c r="C418" s="20">
        <v>36780</v>
      </c>
      <c r="D418" s="21" t="s">
        <v>428</v>
      </c>
      <c r="E418" s="21" t="s">
        <v>1691</v>
      </c>
      <c r="F418" s="22" t="s">
        <v>1706</v>
      </c>
    </row>
    <row r="419" spans="1:6" ht="16.5">
      <c r="A419" s="19">
        <v>2547</v>
      </c>
      <c r="B419" s="19" t="s">
        <v>843</v>
      </c>
      <c r="C419" s="20">
        <v>36882</v>
      </c>
      <c r="D419" s="21" t="s">
        <v>428</v>
      </c>
      <c r="E419" s="21" t="s">
        <v>1691</v>
      </c>
      <c r="F419" s="22" t="s">
        <v>1706</v>
      </c>
    </row>
    <row r="420" spans="1:6" ht="16.5">
      <c r="A420" s="19">
        <v>2548</v>
      </c>
      <c r="B420" s="19" t="s">
        <v>844</v>
      </c>
      <c r="C420" s="20">
        <v>37494</v>
      </c>
      <c r="D420" s="21" t="s">
        <v>428</v>
      </c>
      <c r="E420" s="21" t="s">
        <v>1691</v>
      </c>
      <c r="F420" s="22" t="s">
        <v>1706</v>
      </c>
    </row>
    <row r="421" spans="1:6" ht="16.5">
      <c r="A421" s="19">
        <v>2597</v>
      </c>
      <c r="B421" s="19" t="s">
        <v>192</v>
      </c>
      <c r="C421" s="20">
        <v>40263</v>
      </c>
      <c r="D421" s="21" t="s">
        <v>428</v>
      </c>
      <c r="E421" s="21" t="s">
        <v>1691</v>
      </c>
      <c r="F421" s="22" t="s">
        <v>1706</v>
      </c>
    </row>
    <row r="422" spans="1:6" ht="16.5">
      <c r="A422" s="19">
        <v>2601</v>
      </c>
      <c r="B422" s="19" t="s">
        <v>845</v>
      </c>
      <c r="C422" s="20">
        <v>24050</v>
      </c>
      <c r="D422" s="21" t="s">
        <v>428</v>
      </c>
      <c r="E422" s="21" t="s">
        <v>670</v>
      </c>
      <c r="F422" s="22" t="s">
        <v>1706</v>
      </c>
    </row>
    <row r="423" spans="1:6" ht="16.5">
      <c r="A423" s="19">
        <v>2603</v>
      </c>
      <c r="B423" s="19" t="s">
        <v>846</v>
      </c>
      <c r="C423" s="20">
        <v>32041</v>
      </c>
      <c r="D423" s="21" t="s">
        <v>428</v>
      </c>
      <c r="E423" s="21" t="s">
        <v>670</v>
      </c>
      <c r="F423" s="22" t="s">
        <v>1706</v>
      </c>
    </row>
    <row r="424" spans="1:6" ht="16.5">
      <c r="A424" s="19">
        <v>2605</v>
      </c>
      <c r="B424" s="19" t="s">
        <v>847</v>
      </c>
      <c r="C424" s="20">
        <v>32850</v>
      </c>
      <c r="D424" s="21" t="s">
        <v>428</v>
      </c>
      <c r="E424" s="21" t="s">
        <v>670</v>
      </c>
      <c r="F424" s="22" t="s">
        <v>1706</v>
      </c>
    </row>
    <row r="425" spans="1:6" ht="16.5">
      <c r="A425" s="19">
        <v>2606</v>
      </c>
      <c r="B425" s="19" t="s">
        <v>848</v>
      </c>
      <c r="C425" s="20">
        <v>33215</v>
      </c>
      <c r="D425" s="21" t="s">
        <v>428</v>
      </c>
      <c r="E425" s="21" t="s">
        <v>670</v>
      </c>
      <c r="F425" s="22" t="s">
        <v>1706</v>
      </c>
    </row>
    <row r="426" spans="1:6" ht="16.5">
      <c r="A426" s="19">
        <v>2607</v>
      </c>
      <c r="B426" s="19" t="s">
        <v>849</v>
      </c>
      <c r="C426" s="20">
        <v>33221</v>
      </c>
      <c r="D426" s="21" t="s">
        <v>428</v>
      </c>
      <c r="E426" s="21" t="s">
        <v>670</v>
      </c>
      <c r="F426" s="22" t="s">
        <v>1706</v>
      </c>
    </row>
    <row r="427" spans="1:6" ht="16.5">
      <c r="A427" s="19">
        <v>2608</v>
      </c>
      <c r="B427" s="19" t="s">
        <v>850</v>
      </c>
      <c r="C427" s="20">
        <v>33227</v>
      </c>
      <c r="D427" s="21" t="s">
        <v>428</v>
      </c>
      <c r="E427" s="21" t="s">
        <v>670</v>
      </c>
      <c r="F427" s="22" t="s">
        <v>1706</v>
      </c>
    </row>
    <row r="428" spans="1:6" ht="16.5">
      <c r="A428" s="19">
        <v>2609</v>
      </c>
      <c r="B428" s="19" t="s">
        <v>851</v>
      </c>
      <c r="C428" s="20">
        <v>33714</v>
      </c>
      <c r="D428" s="21" t="s">
        <v>428</v>
      </c>
      <c r="E428" s="21" t="s">
        <v>670</v>
      </c>
      <c r="F428" s="22" t="s">
        <v>1706</v>
      </c>
    </row>
    <row r="429" spans="1:6" ht="16.5">
      <c r="A429" s="19">
        <v>2610</v>
      </c>
      <c r="B429" s="19" t="s">
        <v>852</v>
      </c>
      <c r="C429" s="20">
        <v>34026</v>
      </c>
      <c r="D429" s="21" t="s">
        <v>428</v>
      </c>
      <c r="E429" s="21" t="s">
        <v>670</v>
      </c>
      <c r="F429" s="22" t="s">
        <v>1706</v>
      </c>
    </row>
    <row r="430" spans="1:6" ht="16.5">
      <c r="A430" s="19">
        <v>2611</v>
      </c>
      <c r="B430" s="19" t="s">
        <v>853</v>
      </c>
      <c r="C430" s="20">
        <v>34270</v>
      </c>
      <c r="D430" s="21" t="s">
        <v>428</v>
      </c>
      <c r="E430" s="21" t="s">
        <v>670</v>
      </c>
      <c r="F430" s="22" t="s">
        <v>1706</v>
      </c>
    </row>
    <row r="431" spans="1:6" ht="16.5">
      <c r="A431" s="19">
        <v>2612</v>
      </c>
      <c r="B431" s="19" t="s">
        <v>854</v>
      </c>
      <c r="C431" s="20">
        <v>34627</v>
      </c>
      <c r="D431" s="21" t="s">
        <v>428</v>
      </c>
      <c r="E431" s="21" t="s">
        <v>670</v>
      </c>
      <c r="F431" s="22" t="s">
        <v>1706</v>
      </c>
    </row>
    <row r="432" spans="1:6" ht="16.5">
      <c r="A432" s="19">
        <v>2613</v>
      </c>
      <c r="B432" s="19" t="s">
        <v>855</v>
      </c>
      <c r="C432" s="20">
        <v>34719</v>
      </c>
      <c r="D432" s="21" t="s">
        <v>428</v>
      </c>
      <c r="E432" s="21" t="s">
        <v>670</v>
      </c>
      <c r="F432" s="22" t="s">
        <v>1706</v>
      </c>
    </row>
    <row r="433" spans="1:6" ht="16.5">
      <c r="A433" s="19">
        <v>2614</v>
      </c>
      <c r="B433" s="19" t="s">
        <v>856</v>
      </c>
      <c r="C433" s="20">
        <v>34965</v>
      </c>
      <c r="D433" s="21" t="s">
        <v>428</v>
      </c>
      <c r="E433" s="21" t="s">
        <v>670</v>
      </c>
      <c r="F433" s="22" t="s">
        <v>1706</v>
      </c>
    </row>
    <row r="434" spans="1:6" ht="16.5">
      <c r="A434" s="19">
        <v>2615</v>
      </c>
      <c r="B434" s="19" t="s">
        <v>857</v>
      </c>
      <c r="C434" s="20">
        <v>35201</v>
      </c>
      <c r="D434" s="21" t="s">
        <v>428</v>
      </c>
      <c r="E434" s="21" t="s">
        <v>670</v>
      </c>
      <c r="F434" s="22" t="s">
        <v>1706</v>
      </c>
    </row>
    <row r="435" spans="1:6" ht="16.5">
      <c r="A435" s="19">
        <v>2616</v>
      </c>
      <c r="B435" s="19" t="s">
        <v>858</v>
      </c>
      <c r="C435" s="20">
        <v>35742</v>
      </c>
      <c r="D435" s="21" t="s">
        <v>428</v>
      </c>
      <c r="E435" s="21" t="s">
        <v>859</v>
      </c>
      <c r="F435" s="22" t="s">
        <v>1706</v>
      </c>
    </row>
    <row r="436" spans="1:6" ht="16.5">
      <c r="A436" s="19">
        <v>2617</v>
      </c>
      <c r="B436" s="19" t="s">
        <v>860</v>
      </c>
      <c r="C436" s="20">
        <v>35970</v>
      </c>
      <c r="D436" s="21" t="s">
        <v>428</v>
      </c>
      <c r="E436" s="21" t="s">
        <v>670</v>
      </c>
      <c r="F436" s="22" t="s">
        <v>1706</v>
      </c>
    </row>
    <row r="437" spans="1:6" ht="16.5">
      <c r="A437" s="19">
        <v>2618</v>
      </c>
      <c r="B437" s="19" t="s">
        <v>861</v>
      </c>
      <c r="C437" s="20">
        <v>37151</v>
      </c>
      <c r="D437" s="21" t="s">
        <v>428</v>
      </c>
      <c r="E437" s="21" t="s">
        <v>670</v>
      </c>
      <c r="F437" s="22" t="s">
        <v>1706</v>
      </c>
    </row>
    <row r="438" spans="1:6" ht="16.5">
      <c r="A438" s="19">
        <v>2637</v>
      </c>
      <c r="B438" s="19" t="s">
        <v>193</v>
      </c>
      <c r="C438" s="20">
        <v>40513</v>
      </c>
      <c r="D438" s="21" t="s">
        <v>428</v>
      </c>
      <c r="E438" s="21" t="s">
        <v>670</v>
      </c>
      <c r="F438" s="22" t="s">
        <v>1706</v>
      </c>
    </row>
    <row r="439" spans="1:6" ht="16.5">
      <c r="A439" s="19">
        <v>2642</v>
      </c>
      <c r="B439" s="19" t="s">
        <v>1693</v>
      </c>
      <c r="C439" s="20">
        <v>41620</v>
      </c>
      <c r="D439" s="21" t="s">
        <v>428</v>
      </c>
      <c r="E439" s="21" t="s">
        <v>670</v>
      </c>
      <c r="F439" s="22" t="s">
        <v>1706</v>
      </c>
    </row>
    <row r="440" spans="1:6" ht="16.5">
      <c r="A440" s="19">
        <v>2701</v>
      </c>
      <c r="B440" s="19" t="s">
        <v>862</v>
      </c>
      <c r="C440" s="20">
        <v>23823</v>
      </c>
      <c r="D440" s="21" t="s">
        <v>428</v>
      </c>
      <c r="E440" s="21" t="s">
        <v>863</v>
      </c>
      <c r="F440" s="57" t="s">
        <v>1708</v>
      </c>
    </row>
    <row r="441" spans="1:6" ht="16.5">
      <c r="A441" s="19">
        <v>2702</v>
      </c>
      <c r="B441" s="19" t="s">
        <v>864</v>
      </c>
      <c r="C441" s="20">
        <v>23787</v>
      </c>
      <c r="D441" s="21" t="s">
        <v>428</v>
      </c>
      <c r="E441" s="21" t="s">
        <v>863</v>
      </c>
      <c r="F441" s="22" t="s">
        <v>1706</v>
      </c>
    </row>
    <row r="442" spans="1:6" ht="16.5">
      <c r="A442" s="19">
        <v>2704</v>
      </c>
      <c r="B442" s="19" t="s">
        <v>865</v>
      </c>
      <c r="C442" s="20">
        <v>30265</v>
      </c>
      <c r="D442" s="21" t="s">
        <v>428</v>
      </c>
      <c r="E442" s="21" t="s">
        <v>863</v>
      </c>
      <c r="F442" s="22" t="s">
        <v>1706</v>
      </c>
    </row>
    <row r="443" spans="1:6" ht="16.5">
      <c r="A443" s="19">
        <v>2705</v>
      </c>
      <c r="B443" s="19" t="s">
        <v>866</v>
      </c>
      <c r="C443" s="20">
        <v>32501</v>
      </c>
      <c r="D443" s="21" t="s">
        <v>428</v>
      </c>
      <c r="E443" s="21" t="s">
        <v>863</v>
      </c>
      <c r="F443" s="22" t="s">
        <v>1706</v>
      </c>
    </row>
    <row r="444" spans="1:6" ht="16.5">
      <c r="A444" s="19">
        <v>2706</v>
      </c>
      <c r="B444" s="19" t="s">
        <v>867</v>
      </c>
      <c r="C444" s="20">
        <v>33414</v>
      </c>
      <c r="D444" s="21" t="s">
        <v>428</v>
      </c>
      <c r="E444" s="21" t="s">
        <v>863</v>
      </c>
      <c r="F444" s="57" t="s">
        <v>1708</v>
      </c>
    </row>
    <row r="445" spans="1:6" ht="16.5">
      <c r="A445" s="19">
        <v>2707</v>
      </c>
      <c r="B445" s="19" t="s">
        <v>868</v>
      </c>
      <c r="C445" s="20">
        <v>35863</v>
      </c>
      <c r="D445" s="21" t="s">
        <v>428</v>
      </c>
      <c r="E445" s="21" t="s">
        <v>863</v>
      </c>
      <c r="F445" s="22" t="s">
        <v>1706</v>
      </c>
    </row>
    <row r="446" spans="1:6" ht="16.5">
      <c r="A446" s="19">
        <v>2712</v>
      </c>
      <c r="B446" s="19" t="s">
        <v>194</v>
      </c>
      <c r="C446" s="20">
        <v>41611</v>
      </c>
      <c r="D446" s="21" t="s">
        <v>428</v>
      </c>
      <c r="E446" s="21" t="s">
        <v>863</v>
      </c>
      <c r="F446" s="57" t="s">
        <v>1708</v>
      </c>
    </row>
    <row r="447" spans="1:6" ht="16.5">
      <c r="A447" s="19">
        <v>2722</v>
      </c>
      <c r="B447" s="19" t="s">
        <v>195</v>
      </c>
      <c r="C447" s="20">
        <v>40982</v>
      </c>
      <c r="D447" s="21" t="s">
        <v>428</v>
      </c>
      <c r="E447" s="21" t="s">
        <v>863</v>
      </c>
      <c r="F447" s="57" t="s">
        <v>1708</v>
      </c>
    </row>
    <row r="448" spans="1:6" ht="16.5">
      <c r="A448" s="19">
        <v>2723</v>
      </c>
      <c r="B448" s="19" t="s">
        <v>196</v>
      </c>
      <c r="C448" s="20">
        <v>40504</v>
      </c>
      <c r="D448" s="21" t="s">
        <v>428</v>
      </c>
      <c r="E448" s="21" t="s">
        <v>863</v>
      </c>
      <c r="F448" s="22" t="s">
        <v>1706</v>
      </c>
    </row>
    <row r="449" spans="1:6" ht="16.5">
      <c r="A449" s="19">
        <v>2727</v>
      </c>
      <c r="B449" s="19" t="s">
        <v>197</v>
      </c>
      <c r="C449" s="20">
        <v>40974</v>
      </c>
      <c r="D449" s="21" t="s">
        <v>428</v>
      </c>
      <c r="E449" s="21" t="s">
        <v>863</v>
      </c>
      <c r="F449" s="22" t="s">
        <v>1706</v>
      </c>
    </row>
    <row r="450" spans="1:6" ht="16.5">
      <c r="A450" s="19">
        <v>2731</v>
      </c>
      <c r="B450" s="19" t="s">
        <v>198</v>
      </c>
      <c r="C450" s="20">
        <v>41541</v>
      </c>
      <c r="D450" s="21" t="s">
        <v>428</v>
      </c>
      <c r="E450" s="21" t="s">
        <v>863</v>
      </c>
      <c r="F450" s="22" t="s">
        <v>1706</v>
      </c>
    </row>
    <row r="451" spans="1:6" ht="16.5">
      <c r="A451" s="19">
        <v>2801</v>
      </c>
      <c r="B451" s="19" t="s">
        <v>869</v>
      </c>
      <c r="C451" s="20">
        <v>22692</v>
      </c>
      <c r="D451" s="21" t="s">
        <v>428</v>
      </c>
      <c r="E451" s="21" t="s">
        <v>278</v>
      </c>
      <c r="F451" s="22" t="s">
        <v>1706</v>
      </c>
    </row>
    <row r="452" spans="1:6" ht="16.5">
      <c r="A452" s="19">
        <v>2809</v>
      </c>
      <c r="B452" s="19" t="s">
        <v>870</v>
      </c>
      <c r="C452" s="20">
        <v>30517</v>
      </c>
      <c r="D452" s="21" t="s">
        <v>428</v>
      </c>
      <c r="E452" s="21" t="s">
        <v>278</v>
      </c>
      <c r="F452" s="22" t="s">
        <v>1706</v>
      </c>
    </row>
    <row r="453" spans="1:6" ht="16.5">
      <c r="A453" s="19">
        <v>2812</v>
      </c>
      <c r="B453" s="19" t="s">
        <v>871</v>
      </c>
      <c r="C453" s="20">
        <v>30817</v>
      </c>
      <c r="D453" s="21" t="s">
        <v>428</v>
      </c>
      <c r="E453" s="21" t="s">
        <v>278</v>
      </c>
      <c r="F453" s="22" t="s">
        <v>1706</v>
      </c>
    </row>
    <row r="454" spans="1:6" ht="16.5">
      <c r="A454" s="19">
        <v>2816</v>
      </c>
      <c r="B454" s="19" t="s">
        <v>872</v>
      </c>
      <c r="C454" s="20">
        <v>33729</v>
      </c>
      <c r="D454" s="21" t="s">
        <v>428</v>
      </c>
      <c r="E454" s="21" t="s">
        <v>278</v>
      </c>
      <c r="F454" s="57" t="s">
        <v>1708</v>
      </c>
    </row>
    <row r="455" spans="1:6" ht="16.5">
      <c r="A455" s="19">
        <v>2820</v>
      </c>
      <c r="B455" s="19" t="s">
        <v>873</v>
      </c>
      <c r="C455" s="20">
        <v>34633</v>
      </c>
      <c r="D455" s="21" t="s">
        <v>428</v>
      </c>
      <c r="E455" s="21" t="s">
        <v>278</v>
      </c>
      <c r="F455" s="57" t="s">
        <v>1708</v>
      </c>
    </row>
    <row r="456" spans="1:6" ht="16.5">
      <c r="A456" s="19">
        <v>2823</v>
      </c>
      <c r="B456" s="19" t="s">
        <v>874</v>
      </c>
      <c r="C456" s="20">
        <v>34738</v>
      </c>
      <c r="D456" s="21" t="s">
        <v>428</v>
      </c>
      <c r="E456" s="21" t="s">
        <v>278</v>
      </c>
      <c r="F456" s="57" t="s">
        <v>1708</v>
      </c>
    </row>
    <row r="457" spans="1:6" ht="16.5">
      <c r="A457" s="19">
        <v>2832</v>
      </c>
      <c r="B457" s="19" t="s">
        <v>875</v>
      </c>
      <c r="C457" s="20">
        <v>35703</v>
      </c>
      <c r="D457" s="21" t="s">
        <v>428</v>
      </c>
      <c r="E457" s="21" t="s">
        <v>278</v>
      </c>
      <c r="F457" s="57" t="s">
        <v>1708</v>
      </c>
    </row>
    <row r="458" spans="1:6" ht="16.5">
      <c r="A458" s="19">
        <v>2833</v>
      </c>
      <c r="B458" s="19" t="s">
        <v>876</v>
      </c>
      <c r="C458" s="20">
        <v>35716</v>
      </c>
      <c r="D458" s="21" t="s">
        <v>428</v>
      </c>
      <c r="E458" s="21" t="s">
        <v>278</v>
      </c>
      <c r="F458" s="57" t="s">
        <v>1708</v>
      </c>
    </row>
    <row r="459" spans="1:6" ht="16.5">
      <c r="A459" s="19">
        <v>2834</v>
      </c>
      <c r="B459" s="19" t="s">
        <v>877</v>
      </c>
      <c r="C459" s="20">
        <v>35798</v>
      </c>
      <c r="D459" s="21" t="s">
        <v>428</v>
      </c>
      <c r="E459" s="21" t="s">
        <v>278</v>
      </c>
      <c r="F459" s="22" t="s">
        <v>1706</v>
      </c>
    </row>
    <row r="460" spans="1:6" ht="16.5">
      <c r="A460" s="19">
        <v>2836</v>
      </c>
      <c r="B460" s="19" t="s">
        <v>878</v>
      </c>
      <c r="C460" s="20">
        <v>35933</v>
      </c>
      <c r="D460" s="21" t="s">
        <v>428</v>
      </c>
      <c r="E460" s="21" t="s">
        <v>278</v>
      </c>
      <c r="F460" s="22" t="s">
        <v>1706</v>
      </c>
    </row>
    <row r="461" spans="1:6" ht="16.5">
      <c r="A461" s="19">
        <v>2837</v>
      </c>
      <c r="B461" s="19" t="s">
        <v>879</v>
      </c>
      <c r="C461" s="20">
        <v>35975</v>
      </c>
      <c r="D461" s="21" t="s">
        <v>428</v>
      </c>
      <c r="E461" s="21" t="s">
        <v>278</v>
      </c>
      <c r="F461" s="57" t="s">
        <v>1708</v>
      </c>
    </row>
    <row r="462" spans="1:6" ht="16.5">
      <c r="A462" s="19">
        <v>2838</v>
      </c>
      <c r="B462" s="19" t="s">
        <v>880</v>
      </c>
      <c r="C462" s="20">
        <v>35975</v>
      </c>
      <c r="D462" s="21" t="s">
        <v>428</v>
      </c>
      <c r="E462" s="21" t="s">
        <v>278</v>
      </c>
      <c r="F462" s="22" t="s">
        <v>1706</v>
      </c>
    </row>
    <row r="463" spans="1:6" ht="16.5">
      <c r="A463" s="19">
        <v>2841</v>
      </c>
      <c r="B463" s="19" t="s">
        <v>881</v>
      </c>
      <c r="C463" s="20">
        <v>36168</v>
      </c>
      <c r="D463" s="21" t="s">
        <v>428</v>
      </c>
      <c r="E463" s="21" t="s">
        <v>1691</v>
      </c>
      <c r="F463" s="22" t="s">
        <v>1706</v>
      </c>
    </row>
    <row r="464" spans="1:6" ht="16.5">
      <c r="A464" s="19">
        <v>2845</v>
      </c>
      <c r="B464" s="19" t="s">
        <v>882</v>
      </c>
      <c r="C464" s="20">
        <v>36126</v>
      </c>
      <c r="D464" s="21" t="s">
        <v>428</v>
      </c>
      <c r="E464" s="21" t="s">
        <v>278</v>
      </c>
      <c r="F464" s="22" t="s">
        <v>1706</v>
      </c>
    </row>
    <row r="465" spans="1:6" ht="16.5">
      <c r="A465" s="19">
        <v>2847</v>
      </c>
      <c r="B465" s="19" t="s">
        <v>883</v>
      </c>
      <c r="C465" s="20">
        <v>36195</v>
      </c>
      <c r="D465" s="21" t="s">
        <v>428</v>
      </c>
      <c r="E465" s="21" t="s">
        <v>278</v>
      </c>
      <c r="F465" s="22" t="s">
        <v>1706</v>
      </c>
    </row>
    <row r="466" spans="1:6" ht="16.5">
      <c r="A466" s="19">
        <v>2849</v>
      </c>
      <c r="B466" s="19" t="s">
        <v>884</v>
      </c>
      <c r="C466" s="20">
        <v>36430</v>
      </c>
      <c r="D466" s="21" t="s">
        <v>428</v>
      </c>
      <c r="E466" s="21" t="s">
        <v>278</v>
      </c>
      <c r="F466" s="22" t="s">
        <v>1706</v>
      </c>
    </row>
    <row r="467" spans="1:6" ht="16.5">
      <c r="A467" s="19">
        <v>2850</v>
      </c>
      <c r="B467" s="19" t="s">
        <v>885</v>
      </c>
      <c r="C467" s="20">
        <v>36668</v>
      </c>
      <c r="D467" s="21" t="s">
        <v>428</v>
      </c>
      <c r="E467" s="21" t="s">
        <v>278</v>
      </c>
      <c r="F467" s="57" t="s">
        <v>1708</v>
      </c>
    </row>
    <row r="468" spans="1:6" ht="16.5">
      <c r="A468" s="19">
        <v>2851</v>
      </c>
      <c r="B468" s="19" t="s">
        <v>886</v>
      </c>
      <c r="C468" s="20">
        <v>36713</v>
      </c>
      <c r="D468" s="21" t="s">
        <v>428</v>
      </c>
      <c r="E468" s="21" t="s">
        <v>278</v>
      </c>
      <c r="F468" s="57" t="s">
        <v>1708</v>
      </c>
    </row>
    <row r="469" spans="1:6" ht="16.5">
      <c r="A469" s="19">
        <v>2852</v>
      </c>
      <c r="B469" s="19" t="s">
        <v>887</v>
      </c>
      <c r="C469" s="20">
        <v>36858</v>
      </c>
      <c r="D469" s="21" t="s">
        <v>428</v>
      </c>
      <c r="E469" s="21" t="s">
        <v>278</v>
      </c>
      <c r="F469" s="57" t="s">
        <v>1708</v>
      </c>
    </row>
    <row r="470" spans="1:6" ht="16.5">
      <c r="A470" s="19">
        <v>2855</v>
      </c>
      <c r="B470" s="19" t="s">
        <v>888</v>
      </c>
      <c r="C470" s="20">
        <v>37515</v>
      </c>
      <c r="D470" s="21" t="s">
        <v>428</v>
      </c>
      <c r="E470" s="21" t="s">
        <v>278</v>
      </c>
      <c r="F470" s="22" t="s">
        <v>1706</v>
      </c>
    </row>
    <row r="471" spans="1:6" ht="16.5">
      <c r="A471" s="19">
        <v>2856</v>
      </c>
      <c r="B471" s="19" t="s">
        <v>889</v>
      </c>
      <c r="C471" s="20">
        <v>37515</v>
      </c>
      <c r="D471" s="21" t="s">
        <v>428</v>
      </c>
      <c r="E471" s="21" t="s">
        <v>278</v>
      </c>
      <c r="F471" s="22" t="s">
        <v>1706</v>
      </c>
    </row>
    <row r="472" spans="1:6" ht="16.5">
      <c r="A472" s="19">
        <v>2867</v>
      </c>
      <c r="B472" s="19" t="s">
        <v>199</v>
      </c>
      <c r="C472" s="20">
        <v>41261</v>
      </c>
      <c r="D472" s="21" t="s">
        <v>428</v>
      </c>
      <c r="E472" s="21" t="s">
        <v>278</v>
      </c>
      <c r="F472" s="57" t="s">
        <v>1708</v>
      </c>
    </row>
    <row r="473" spans="1:6" ht="16.5">
      <c r="A473" s="19">
        <v>2880</v>
      </c>
      <c r="B473" s="19" t="s">
        <v>890</v>
      </c>
      <c r="C473" s="20">
        <v>37244</v>
      </c>
      <c r="D473" s="21" t="s">
        <v>428</v>
      </c>
      <c r="E473" s="21" t="s">
        <v>278</v>
      </c>
      <c r="F473" s="22" t="s">
        <v>1706</v>
      </c>
    </row>
    <row r="474" spans="1:6" ht="16.5">
      <c r="A474" s="19">
        <v>2881</v>
      </c>
      <c r="B474" s="19" t="s">
        <v>891</v>
      </c>
      <c r="C474" s="20">
        <v>37244</v>
      </c>
      <c r="D474" s="21" t="s">
        <v>428</v>
      </c>
      <c r="E474" s="21" t="s">
        <v>278</v>
      </c>
      <c r="F474" s="22" t="s">
        <v>1706</v>
      </c>
    </row>
    <row r="475" spans="1:6" ht="16.5">
      <c r="A475" s="19">
        <v>2882</v>
      </c>
      <c r="B475" s="19" t="s">
        <v>892</v>
      </c>
      <c r="C475" s="20">
        <v>37256</v>
      </c>
      <c r="D475" s="21" t="s">
        <v>428</v>
      </c>
      <c r="E475" s="21" t="s">
        <v>278</v>
      </c>
      <c r="F475" s="22" t="s">
        <v>1706</v>
      </c>
    </row>
    <row r="476" spans="1:6" ht="16.5">
      <c r="A476" s="19">
        <v>2883</v>
      </c>
      <c r="B476" s="19" t="s">
        <v>893</v>
      </c>
      <c r="C476" s="20">
        <v>37253</v>
      </c>
      <c r="D476" s="21" t="s">
        <v>428</v>
      </c>
      <c r="E476" s="21" t="s">
        <v>278</v>
      </c>
      <c r="F476" s="22" t="s">
        <v>1706</v>
      </c>
    </row>
    <row r="477" spans="1:6" ht="16.5">
      <c r="A477" s="19">
        <v>2884</v>
      </c>
      <c r="B477" s="19" t="s">
        <v>894</v>
      </c>
      <c r="C477" s="20">
        <v>37284</v>
      </c>
      <c r="D477" s="21" t="s">
        <v>428</v>
      </c>
      <c r="E477" s="21" t="s">
        <v>278</v>
      </c>
      <c r="F477" s="22" t="s">
        <v>1706</v>
      </c>
    </row>
    <row r="478" spans="1:6" ht="16.5">
      <c r="A478" s="19">
        <v>2885</v>
      </c>
      <c r="B478" s="19" t="s">
        <v>895</v>
      </c>
      <c r="C478" s="20">
        <v>37291</v>
      </c>
      <c r="D478" s="21" t="s">
        <v>428</v>
      </c>
      <c r="E478" s="21" t="s">
        <v>278</v>
      </c>
      <c r="F478" s="22" t="s">
        <v>1706</v>
      </c>
    </row>
    <row r="479" spans="1:6" ht="16.5">
      <c r="A479" s="19">
        <v>2886</v>
      </c>
      <c r="B479" s="19" t="s">
        <v>896</v>
      </c>
      <c r="C479" s="20">
        <v>37291</v>
      </c>
      <c r="D479" s="21" t="s">
        <v>428</v>
      </c>
      <c r="E479" s="21" t="s">
        <v>278</v>
      </c>
      <c r="F479" s="22" t="s">
        <v>1706</v>
      </c>
    </row>
    <row r="480" spans="1:6" ht="16.5">
      <c r="A480" s="19">
        <v>2887</v>
      </c>
      <c r="B480" s="19" t="s">
        <v>897</v>
      </c>
      <c r="C480" s="20">
        <v>37305</v>
      </c>
      <c r="D480" s="21" t="s">
        <v>428</v>
      </c>
      <c r="E480" s="21" t="s">
        <v>278</v>
      </c>
      <c r="F480" s="22" t="s">
        <v>1706</v>
      </c>
    </row>
    <row r="481" spans="1:6" ht="16.5">
      <c r="A481" s="19">
        <v>2888</v>
      </c>
      <c r="B481" s="19" t="s">
        <v>898</v>
      </c>
      <c r="C481" s="20">
        <v>37306</v>
      </c>
      <c r="D481" s="21" t="s">
        <v>428</v>
      </c>
      <c r="E481" s="21" t="s">
        <v>278</v>
      </c>
      <c r="F481" s="22" t="s">
        <v>1706</v>
      </c>
    </row>
    <row r="482" spans="1:6" ht="16.5">
      <c r="A482" s="19">
        <v>2889</v>
      </c>
      <c r="B482" s="19" t="s">
        <v>899</v>
      </c>
      <c r="C482" s="20">
        <v>37341</v>
      </c>
      <c r="D482" s="21" t="s">
        <v>428</v>
      </c>
      <c r="E482" s="21" t="s">
        <v>278</v>
      </c>
      <c r="F482" s="22" t="s">
        <v>1706</v>
      </c>
    </row>
    <row r="483" spans="1:6" ht="16.5">
      <c r="A483" s="19">
        <v>2890</v>
      </c>
      <c r="B483" s="19" t="s">
        <v>900</v>
      </c>
      <c r="C483" s="20">
        <v>37385</v>
      </c>
      <c r="D483" s="21" t="s">
        <v>428</v>
      </c>
      <c r="E483" s="21" t="s">
        <v>278</v>
      </c>
      <c r="F483" s="22" t="s">
        <v>1706</v>
      </c>
    </row>
    <row r="484" spans="1:6" ht="16.5">
      <c r="A484" s="19">
        <v>2891</v>
      </c>
      <c r="B484" s="19" t="s">
        <v>901</v>
      </c>
      <c r="C484" s="20">
        <v>37393</v>
      </c>
      <c r="D484" s="21" t="s">
        <v>428</v>
      </c>
      <c r="E484" s="21" t="s">
        <v>278</v>
      </c>
      <c r="F484" s="22" t="s">
        <v>1706</v>
      </c>
    </row>
    <row r="485" spans="1:6" ht="16.5">
      <c r="A485" s="19">
        <v>2892</v>
      </c>
      <c r="B485" s="19" t="s">
        <v>902</v>
      </c>
      <c r="C485" s="20">
        <v>37623</v>
      </c>
      <c r="D485" s="21" t="s">
        <v>428</v>
      </c>
      <c r="E485" s="21" t="s">
        <v>278</v>
      </c>
      <c r="F485" s="22" t="s">
        <v>1706</v>
      </c>
    </row>
    <row r="486" spans="1:6" ht="16.5">
      <c r="A486" s="19">
        <v>2901</v>
      </c>
      <c r="B486" s="19" t="s">
        <v>903</v>
      </c>
      <c r="C486" s="20">
        <v>27887</v>
      </c>
      <c r="D486" s="21" t="s">
        <v>428</v>
      </c>
      <c r="E486" s="21" t="s">
        <v>279</v>
      </c>
      <c r="F486" s="57" t="s">
        <v>1708</v>
      </c>
    </row>
    <row r="487" spans="1:6" ht="16.5">
      <c r="A487" s="19">
        <v>2903</v>
      </c>
      <c r="B487" s="19" t="s">
        <v>904</v>
      </c>
      <c r="C487" s="20">
        <v>28774</v>
      </c>
      <c r="D487" s="21" t="s">
        <v>428</v>
      </c>
      <c r="E487" s="21" t="s">
        <v>279</v>
      </c>
      <c r="F487" s="22" t="s">
        <v>1706</v>
      </c>
    </row>
    <row r="488" spans="1:6" ht="16.5">
      <c r="A488" s="19">
        <v>2904</v>
      </c>
      <c r="B488" s="19" t="s">
        <v>905</v>
      </c>
      <c r="C488" s="20">
        <v>30321</v>
      </c>
      <c r="D488" s="21" t="s">
        <v>428</v>
      </c>
      <c r="E488" s="21" t="s">
        <v>1690</v>
      </c>
      <c r="F488" s="22" t="s">
        <v>1706</v>
      </c>
    </row>
    <row r="489" spans="1:6" ht="16.5">
      <c r="A489" s="19">
        <v>2905</v>
      </c>
      <c r="B489" s="19" t="s">
        <v>906</v>
      </c>
      <c r="C489" s="20">
        <v>32405</v>
      </c>
      <c r="D489" s="21" t="s">
        <v>428</v>
      </c>
      <c r="E489" s="21" t="s">
        <v>279</v>
      </c>
      <c r="F489" s="22" t="s">
        <v>1706</v>
      </c>
    </row>
    <row r="490" spans="1:6" ht="16.5">
      <c r="A490" s="19">
        <v>2906</v>
      </c>
      <c r="B490" s="19" t="s">
        <v>907</v>
      </c>
      <c r="C490" s="20">
        <v>32868</v>
      </c>
      <c r="D490" s="21" t="s">
        <v>428</v>
      </c>
      <c r="E490" s="21" t="s">
        <v>279</v>
      </c>
      <c r="F490" s="22" t="s">
        <v>1706</v>
      </c>
    </row>
    <row r="491" spans="1:6" ht="16.5">
      <c r="A491" s="19">
        <v>2908</v>
      </c>
      <c r="B491" s="19" t="s">
        <v>908</v>
      </c>
      <c r="C491" s="20">
        <v>34018</v>
      </c>
      <c r="D491" s="21" t="s">
        <v>428</v>
      </c>
      <c r="E491" s="21" t="s">
        <v>279</v>
      </c>
      <c r="F491" s="22" t="s">
        <v>1706</v>
      </c>
    </row>
    <row r="492" spans="1:6" ht="16.5">
      <c r="A492" s="19">
        <v>2910</v>
      </c>
      <c r="B492" s="19" t="s">
        <v>909</v>
      </c>
      <c r="C492" s="20">
        <v>35429</v>
      </c>
      <c r="D492" s="21" t="s">
        <v>428</v>
      </c>
      <c r="E492" s="21" t="s">
        <v>279</v>
      </c>
      <c r="F492" s="22" t="s">
        <v>1706</v>
      </c>
    </row>
    <row r="493" spans="1:6" ht="16.5">
      <c r="A493" s="19">
        <v>2911</v>
      </c>
      <c r="B493" s="19" t="s">
        <v>910</v>
      </c>
      <c r="C493" s="20">
        <v>35448</v>
      </c>
      <c r="D493" s="21" t="s">
        <v>428</v>
      </c>
      <c r="E493" s="21" t="s">
        <v>279</v>
      </c>
      <c r="F493" s="22" t="s">
        <v>1706</v>
      </c>
    </row>
    <row r="494" spans="1:6" ht="16.5">
      <c r="A494" s="19">
        <v>2912</v>
      </c>
      <c r="B494" s="19" t="s">
        <v>911</v>
      </c>
      <c r="C494" s="20">
        <v>35664</v>
      </c>
      <c r="D494" s="21" t="s">
        <v>428</v>
      </c>
      <c r="E494" s="21" t="s">
        <v>279</v>
      </c>
      <c r="F494" s="22" t="s">
        <v>1706</v>
      </c>
    </row>
    <row r="495" spans="1:6" ht="16.5">
      <c r="A495" s="19">
        <v>2913</v>
      </c>
      <c r="B495" s="19" t="s">
        <v>912</v>
      </c>
      <c r="C495" s="20">
        <v>22686</v>
      </c>
      <c r="D495" s="21" t="s">
        <v>428</v>
      </c>
      <c r="E495" s="21" t="s">
        <v>279</v>
      </c>
      <c r="F495" s="22" t="s">
        <v>1706</v>
      </c>
    </row>
    <row r="496" spans="1:6" ht="16.5">
      <c r="A496" s="19">
        <v>2915</v>
      </c>
      <c r="B496" s="19" t="s">
        <v>913</v>
      </c>
      <c r="C496" s="20">
        <v>28326</v>
      </c>
      <c r="D496" s="21" t="s">
        <v>428</v>
      </c>
      <c r="E496" s="21" t="s">
        <v>279</v>
      </c>
      <c r="F496" s="22" t="s">
        <v>1706</v>
      </c>
    </row>
    <row r="497" spans="1:6" ht="16.5">
      <c r="A497" s="19">
        <v>2923</v>
      </c>
      <c r="B497" s="19" t="s">
        <v>200</v>
      </c>
      <c r="C497" s="20">
        <v>41250</v>
      </c>
      <c r="D497" s="21" t="s">
        <v>428</v>
      </c>
      <c r="E497" s="21" t="s">
        <v>1691</v>
      </c>
      <c r="F497" s="22" t="s">
        <v>1706</v>
      </c>
    </row>
    <row r="498" spans="1:6" ht="16.5">
      <c r="A498" s="19">
        <v>2929</v>
      </c>
      <c r="B498" s="19" t="s">
        <v>1694</v>
      </c>
      <c r="C498" s="20">
        <v>41638</v>
      </c>
      <c r="D498" s="21" t="s">
        <v>428</v>
      </c>
      <c r="E498" s="21" t="s">
        <v>279</v>
      </c>
      <c r="F498" s="22" t="s">
        <v>1706</v>
      </c>
    </row>
    <row r="499" spans="1:6" ht="16.5">
      <c r="A499" s="19">
        <v>3002</v>
      </c>
      <c r="B499" s="19" t="s">
        <v>914</v>
      </c>
      <c r="C499" s="20">
        <v>37279</v>
      </c>
      <c r="D499" s="21" t="s">
        <v>428</v>
      </c>
      <c r="E499" s="21" t="s">
        <v>566</v>
      </c>
      <c r="F499" s="22" t="s">
        <v>1706</v>
      </c>
    </row>
    <row r="500" spans="1:6" ht="16.5">
      <c r="A500" s="19">
        <v>3003</v>
      </c>
      <c r="B500" s="19" t="s">
        <v>915</v>
      </c>
      <c r="C500" s="20">
        <v>37306</v>
      </c>
      <c r="D500" s="21" t="s">
        <v>428</v>
      </c>
      <c r="E500" s="21" t="s">
        <v>522</v>
      </c>
      <c r="F500" s="22" t="s">
        <v>1706</v>
      </c>
    </row>
    <row r="501" spans="1:6" ht="16.5">
      <c r="A501" s="19">
        <v>3004</v>
      </c>
      <c r="B501" s="19" t="s">
        <v>916</v>
      </c>
      <c r="C501" s="20">
        <v>37312</v>
      </c>
      <c r="D501" s="21" t="s">
        <v>428</v>
      </c>
      <c r="E501" s="21" t="s">
        <v>551</v>
      </c>
      <c r="F501" s="22" t="s">
        <v>1706</v>
      </c>
    </row>
    <row r="502" spans="1:6" ht="16.5">
      <c r="A502" s="19">
        <v>3005</v>
      </c>
      <c r="B502" s="19" t="s">
        <v>917</v>
      </c>
      <c r="C502" s="20">
        <v>37312</v>
      </c>
      <c r="D502" s="21" t="s">
        <v>428</v>
      </c>
      <c r="E502" s="21" t="s">
        <v>566</v>
      </c>
      <c r="F502" s="22" t="s">
        <v>1706</v>
      </c>
    </row>
    <row r="503" spans="1:6" ht="16.5">
      <c r="A503" s="19">
        <v>3006</v>
      </c>
      <c r="B503" s="19" t="s">
        <v>918</v>
      </c>
      <c r="C503" s="20">
        <v>37319</v>
      </c>
      <c r="D503" s="21" t="s">
        <v>428</v>
      </c>
      <c r="E503" s="21" t="s">
        <v>492</v>
      </c>
      <c r="F503" s="22" t="s">
        <v>1706</v>
      </c>
    </row>
    <row r="504" spans="1:6" ht="16.5">
      <c r="A504" s="19">
        <v>3008</v>
      </c>
      <c r="B504" s="19" t="s">
        <v>919</v>
      </c>
      <c r="C504" s="20">
        <v>37326</v>
      </c>
      <c r="D504" s="21" t="s">
        <v>428</v>
      </c>
      <c r="E504" s="21" t="s">
        <v>688</v>
      </c>
      <c r="F504" s="22" t="s">
        <v>1706</v>
      </c>
    </row>
    <row r="505" spans="1:6" ht="16.5">
      <c r="A505" s="19">
        <v>3010</v>
      </c>
      <c r="B505" s="19" t="s">
        <v>920</v>
      </c>
      <c r="C505" s="20">
        <v>37459</v>
      </c>
      <c r="D505" s="21" t="s">
        <v>428</v>
      </c>
      <c r="E505" s="21" t="s">
        <v>490</v>
      </c>
      <c r="F505" s="22" t="s">
        <v>1706</v>
      </c>
    </row>
    <row r="506" spans="1:6" ht="16.5">
      <c r="A506" s="19">
        <v>3011</v>
      </c>
      <c r="B506" s="19" t="s">
        <v>921</v>
      </c>
      <c r="C506" s="20">
        <v>37459</v>
      </c>
      <c r="D506" s="21" t="s">
        <v>428</v>
      </c>
      <c r="E506" s="21" t="s">
        <v>522</v>
      </c>
      <c r="F506" s="22" t="s">
        <v>1706</v>
      </c>
    </row>
    <row r="507" spans="1:6" ht="16.5">
      <c r="A507" s="19">
        <v>3013</v>
      </c>
      <c r="B507" s="19" t="s">
        <v>922</v>
      </c>
      <c r="C507" s="20">
        <v>37515</v>
      </c>
      <c r="D507" s="21" t="s">
        <v>428</v>
      </c>
      <c r="E507" s="21" t="s">
        <v>566</v>
      </c>
      <c r="F507" s="22" t="s">
        <v>1706</v>
      </c>
    </row>
    <row r="508" spans="1:6" ht="16.5">
      <c r="A508" s="19">
        <v>3014</v>
      </c>
      <c r="B508" s="19" t="s">
        <v>923</v>
      </c>
      <c r="C508" s="20">
        <v>37558</v>
      </c>
      <c r="D508" s="21" t="s">
        <v>428</v>
      </c>
      <c r="E508" s="21" t="s">
        <v>492</v>
      </c>
      <c r="F508" s="22" t="s">
        <v>1706</v>
      </c>
    </row>
    <row r="509" spans="1:6" ht="16.5">
      <c r="A509" s="19">
        <v>3015</v>
      </c>
      <c r="B509" s="19" t="s">
        <v>924</v>
      </c>
      <c r="C509" s="20">
        <v>37545</v>
      </c>
      <c r="D509" s="21" t="s">
        <v>428</v>
      </c>
      <c r="E509" s="21" t="s">
        <v>522</v>
      </c>
      <c r="F509" s="22" t="s">
        <v>1706</v>
      </c>
    </row>
    <row r="510" spans="1:6" ht="16.5">
      <c r="A510" s="19">
        <v>3016</v>
      </c>
      <c r="B510" s="19" t="s">
        <v>925</v>
      </c>
      <c r="C510" s="20">
        <v>37614</v>
      </c>
      <c r="D510" s="21" t="s">
        <v>428</v>
      </c>
      <c r="E510" s="21" t="s">
        <v>492</v>
      </c>
      <c r="F510" s="22" t="s">
        <v>1706</v>
      </c>
    </row>
    <row r="511" spans="1:6" ht="16.5">
      <c r="A511" s="19">
        <v>3017</v>
      </c>
      <c r="B511" s="19" t="s">
        <v>926</v>
      </c>
      <c r="C511" s="20">
        <v>37526</v>
      </c>
      <c r="D511" s="21" t="s">
        <v>428</v>
      </c>
      <c r="E511" s="21" t="s">
        <v>566</v>
      </c>
      <c r="F511" s="22" t="s">
        <v>1706</v>
      </c>
    </row>
    <row r="512" spans="1:6" ht="16.5">
      <c r="A512" s="19">
        <v>3018</v>
      </c>
      <c r="B512" s="19" t="s">
        <v>927</v>
      </c>
      <c r="C512" s="20">
        <v>37494</v>
      </c>
      <c r="D512" s="21" t="s">
        <v>428</v>
      </c>
      <c r="E512" s="21" t="s">
        <v>679</v>
      </c>
      <c r="F512" s="22" t="s">
        <v>1706</v>
      </c>
    </row>
    <row r="513" spans="1:6" ht="16.5">
      <c r="A513" s="19">
        <v>3019</v>
      </c>
      <c r="B513" s="19" t="s">
        <v>928</v>
      </c>
      <c r="C513" s="20">
        <v>37494</v>
      </c>
      <c r="D513" s="21" t="s">
        <v>428</v>
      </c>
      <c r="E513" s="21" t="s">
        <v>688</v>
      </c>
      <c r="F513" s="22" t="s">
        <v>1706</v>
      </c>
    </row>
    <row r="514" spans="1:6" ht="16.5">
      <c r="A514" s="19">
        <v>3021</v>
      </c>
      <c r="B514" s="19" t="s">
        <v>201</v>
      </c>
      <c r="C514" s="20">
        <v>37494</v>
      </c>
      <c r="D514" s="21" t="s">
        <v>428</v>
      </c>
      <c r="E514" s="21" t="s">
        <v>762</v>
      </c>
      <c r="F514" s="22" t="s">
        <v>1706</v>
      </c>
    </row>
    <row r="515" spans="1:6" ht="16.5">
      <c r="A515" s="19">
        <v>3022</v>
      </c>
      <c r="B515" s="19" t="s">
        <v>202</v>
      </c>
      <c r="C515" s="20">
        <v>37494</v>
      </c>
      <c r="D515" s="21" t="s">
        <v>428</v>
      </c>
      <c r="E515" s="21" t="s">
        <v>566</v>
      </c>
      <c r="F515" s="22" t="s">
        <v>1706</v>
      </c>
    </row>
    <row r="516" spans="1:6" ht="16.5">
      <c r="A516" s="19">
        <v>3023</v>
      </c>
      <c r="B516" s="19" t="s">
        <v>929</v>
      </c>
      <c r="C516" s="20">
        <v>37494</v>
      </c>
      <c r="D516" s="21" t="s">
        <v>428</v>
      </c>
      <c r="E516" s="21" t="s">
        <v>522</v>
      </c>
      <c r="F516" s="22" t="s">
        <v>1706</v>
      </c>
    </row>
    <row r="517" spans="1:6" ht="16.5">
      <c r="A517" s="19">
        <v>3024</v>
      </c>
      <c r="B517" s="19" t="s">
        <v>930</v>
      </c>
      <c r="C517" s="20">
        <v>37494</v>
      </c>
      <c r="D517" s="21" t="s">
        <v>428</v>
      </c>
      <c r="E517" s="21" t="s">
        <v>688</v>
      </c>
      <c r="F517" s="22" t="s">
        <v>1706</v>
      </c>
    </row>
    <row r="518" spans="1:6" ht="16.5">
      <c r="A518" s="19">
        <v>3025</v>
      </c>
      <c r="B518" s="19" t="s">
        <v>931</v>
      </c>
      <c r="C518" s="20">
        <v>37494</v>
      </c>
      <c r="D518" s="21" t="s">
        <v>428</v>
      </c>
      <c r="E518" s="21" t="s">
        <v>682</v>
      </c>
      <c r="F518" s="22" t="s">
        <v>1706</v>
      </c>
    </row>
    <row r="519" spans="1:6" ht="16.5">
      <c r="A519" s="19">
        <v>3026</v>
      </c>
      <c r="B519" s="19" t="s">
        <v>932</v>
      </c>
      <c r="C519" s="20">
        <v>37494</v>
      </c>
      <c r="D519" s="21" t="s">
        <v>428</v>
      </c>
      <c r="E519" s="21" t="s">
        <v>522</v>
      </c>
      <c r="F519" s="22" t="s">
        <v>1706</v>
      </c>
    </row>
    <row r="520" spans="1:6" ht="16.5">
      <c r="A520" s="19">
        <v>3027</v>
      </c>
      <c r="B520" s="19" t="s">
        <v>933</v>
      </c>
      <c r="C520" s="20">
        <v>37494</v>
      </c>
      <c r="D520" s="21" t="s">
        <v>428</v>
      </c>
      <c r="E520" s="21" t="s">
        <v>682</v>
      </c>
      <c r="F520" s="22" t="s">
        <v>1706</v>
      </c>
    </row>
    <row r="521" spans="1:6" ht="16.5">
      <c r="A521" s="19">
        <v>3028</v>
      </c>
      <c r="B521" s="19" t="s">
        <v>934</v>
      </c>
      <c r="C521" s="20">
        <v>37494</v>
      </c>
      <c r="D521" s="21" t="s">
        <v>428</v>
      </c>
      <c r="E521" s="21" t="s">
        <v>490</v>
      </c>
      <c r="F521" s="22" t="s">
        <v>1706</v>
      </c>
    </row>
    <row r="522" spans="1:6" ht="16.5">
      <c r="A522" s="19">
        <v>3029</v>
      </c>
      <c r="B522" s="19" t="s">
        <v>935</v>
      </c>
      <c r="C522" s="20">
        <v>37494</v>
      </c>
      <c r="D522" s="21" t="s">
        <v>428</v>
      </c>
      <c r="E522" s="21" t="s">
        <v>762</v>
      </c>
      <c r="F522" s="22" t="s">
        <v>1706</v>
      </c>
    </row>
    <row r="523" spans="1:6" ht="16.5">
      <c r="A523" s="19">
        <v>3030</v>
      </c>
      <c r="B523" s="19" t="s">
        <v>936</v>
      </c>
      <c r="C523" s="20">
        <v>37558</v>
      </c>
      <c r="D523" s="21" t="s">
        <v>428</v>
      </c>
      <c r="E523" s="21" t="s">
        <v>679</v>
      </c>
      <c r="F523" s="22" t="s">
        <v>1706</v>
      </c>
    </row>
    <row r="524" spans="1:6" ht="16.5">
      <c r="A524" s="19">
        <v>3031</v>
      </c>
      <c r="B524" s="19" t="s">
        <v>937</v>
      </c>
      <c r="C524" s="20">
        <v>37494</v>
      </c>
      <c r="D524" s="21" t="s">
        <v>428</v>
      </c>
      <c r="E524" s="21" t="s">
        <v>688</v>
      </c>
      <c r="F524" s="22" t="s">
        <v>1706</v>
      </c>
    </row>
    <row r="525" spans="1:6" ht="16.5">
      <c r="A525" s="19">
        <v>3032</v>
      </c>
      <c r="B525" s="19" t="s">
        <v>938</v>
      </c>
      <c r="C525" s="20">
        <v>37494</v>
      </c>
      <c r="D525" s="21" t="s">
        <v>428</v>
      </c>
      <c r="E525" s="21" t="s">
        <v>522</v>
      </c>
      <c r="F525" s="22" t="s">
        <v>1706</v>
      </c>
    </row>
    <row r="526" spans="1:6" ht="16.5">
      <c r="A526" s="19">
        <v>3033</v>
      </c>
      <c r="B526" s="19" t="s">
        <v>939</v>
      </c>
      <c r="C526" s="20">
        <v>37494</v>
      </c>
      <c r="D526" s="21" t="s">
        <v>428</v>
      </c>
      <c r="E526" s="21" t="s">
        <v>490</v>
      </c>
      <c r="F526" s="22" t="s">
        <v>1706</v>
      </c>
    </row>
    <row r="527" spans="1:6" ht="16.5">
      <c r="A527" s="19">
        <v>3034</v>
      </c>
      <c r="B527" s="19" t="s">
        <v>940</v>
      </c>
      <c r="C527" s="20">
        <v>37494</v>
      </c>
      <c r="D527" s="21" t="s">
        <v>428</v>
      </c>
      <c r="E527" s="21" t="s">
        <v>492</v>
      </c>
      <c r="F527" s="22" t="s">
        <v>1706</v>
      </c>
    </row>
    <row r="528" spans="1:6" ht="16.5">
      <c r="A528" s="19">
        <v>3035</v>
      </c>
      <c r="B528" s="19" t="s">
        <v>941</v>
      </c>
      <c r="C528" s="20">
        <v>37494</v>
      </c>
      <c r="D528" s="21" t="s">
        <v>428</v>
      </c>
      <c r="E528" s="21" t="s">
        <v>492</v>
      </c>
      <c r="F528" s="22" t="s">
        <v>1706</v>
      </c>
    </row>
    <row r="529" spans="1:6" ht="16.5">
      <c r="A529" s="19">
        <v>3036</v>
      </c>
      <c r="B529" s="19" t="s">
        <v>942</v>
      </c>
      <c r="C529" s="20">
        <v>37494</v>
      </c>
      <c r="D529" s="21" t="s">
        <v>428</v>
      </c>
      <c r="E529" s="21" t="s">
        <v>490</v>
      </c>
      <c r="F529" s="22" t="s">
        <v>1706</v>
      </c>
    </row>
    <row r="530" spans="1:6" ht="16.5">
      <c r="A530" s="19">
        <v>3037</v>
      </c>
      <c r="B530" s="19" t="s">
        <v>943</v>
      </c>
      <c r="C530" s="20">
        <v>37494</v>
      </c>
      <c r="D530" s="21" t="s">
        <v>428</v>
      </c>
      <c r="E530" s="21" t="s">
        <v>522</v>
      </c>
      <c r="F530" s="22" t="s">
        <v>1706</v>
      </c>
    </row>
    <row r="531" spans="1:6" ht="16.5">
      <c r="A531" s="19">
        <v>3038</v>
      </c>
      <c r="B531" s="19" t="s">
        <v>944</v>
      </c>
      <c r="C531" s="20">
        <v>37494</v>
      </c>
      <c r="D531" s="21" t="s">
        <v>428</v>
      </c>
      <c r="E531" s="21" t="s">
        <v>688</v>
      </c>
      <c r="F531" s="22" t="s">
        <v>1706</v>
      </c>
    </row>
    <row r="532" spans="1:6" ht="16.5">
      <c r="A532" s="19">
        <v>3040</v>
      </c>
      <c r="B532" s="19" t="s">
        <v>945</v>
      </c>
      <c r="C532" s="20">
        <v>37494</v>
      </c>
      <c r="D532" s="21" t="s">
        <v>428</v>
      </c>
      <c r="E532" s="21" t="s">
        <v>490</v>
      </c>
      <c r="F532" s="22" t="s">
        <v>1706</v>
      </c>
    </row>
    <row r="533" spans="1:6" ht="16.5">
      <c r="A533" s="19">
        <v>3041</v>
      </c>
      <c r="B533" s="19" t="s">
        <v>946</v>
      </c>
      <c r="C533" s="20">
        <v>37494</v>
      </c>
      <c r="D533" s="21" t="s">
        <v>428</v>
      </c>
      <c r="E533" s="21" t="s">
        <v>492</v>
      </c>
      <c r="F533" s="22" t="s">
        <v>1706</v>
      </c>
    </row>
    <row r="534" spans="1:6" ht="16.5">
      <c r="A534" s="19">
        <v>3042</v>
      </c>
      <c r="B534" s="19" t="s">
        <v>947</v>
      </c>
      <c r="C534" s="20">
        <v>37494</v>
      </c>
      <c r="D534" s="21" t="s">
        <v>428</v>
      </c>
      <c r="E534" s="21" t="s">
        <v>522</v>
      </c>
      <c r="F534" s="22" t="s">
        <v>1706</v>
      </c>
    </row>
    <row r="535" spans="1:6" ht="16.5">
      <c r="A535" s="19">
        <v>3043</v>
      </c>
      <c r="B535" s="19" t="s">
        <v>948</v>
      </c>
      <c r="C535" s="20">
        <v>37494</v>
      </c>
      <c r="D535" s="21" t="s">
        <v>428</v>
      </c>
      <c r="E535" s="21" t="s">
        <v>679</v>
      </c>
      <c r="F535" s="22" t="s">
        <v>1706</v>
      </c>
    </row>
    <row r="536" spans="1:6" ht="16.5">
      <c r="A536" s="19">
        <v>3044</v>
      </c>
      <c r="B536" s="19" t="s">
        <v>949</v>
      </c>
      <c r="C536" s="20">
        <v>37494</v>
      </c>
      <c r="D536" s="21" t="s">
        <v>428</v>
      </c>
      <c r="E536" s="21" t="s">
        <v>522</v>
      </c>
      <c r="F536" s="22" t="s">
        <v>1706</v>
      </c>
    </row>
    <row r="537" spans="1:6" ht="16.5">
      <c r="A537" s="19">
        <v>3045</v>
      </c>
      <c r="B537" s="19" t="s">
        <v>950</v>
      </c>
      <c r="C537" s="20">
        <v>37494</v>
      </c>
      <c r="D537" s="21" t="s">
        <v>428</v>
      </c>
      <c r="E537" s="21" t="s">
        <v>682</v>
      </c>
      <c r="F537" s="22" t="s">
        <v>1706</v>
      </c>
    </row>
    <row r="538" spans="1:6" ht="16.5">
      <c r="A538" s="19">
        <v>3046</v>
      </c>
      <c r="B538" s="19" t="s">
        <v>951</v>
      </c>
      <c r="C538" s="20">
        <v>37494</v>
      </c>
      <c r="D538" s="21" t="s">
        <v>428</v>
      </c>
      <c r="E538" s="21" t="s">
        <v>566</v>
      </c>
      <c r="F538" s="22" t="s">
        <v>1706</v>
      </c>
    </row>
    <row r="539" spans="1:6" ht="16.5">
      <c r="A539" s="19">
        <v>3047</v>
      </c>
      <c r="B539" s="19" t="s">
        <v>952</v>
      </c>
      <c r="C539" s="20">
        <v>37494</v>
      </c>
      <c r="D539" s="21" t="s">
        <v>428</v>
      </c>
      <c r="E539" s="21" t="s">
        <v>682</v>
      </c>
      <c r="F539" s="22" t="s">
        <v>1706</v>
      </c>
    </row>
    <row r="540" spans="1:6" ht="16.5">
      <c r="A540" s="19">
        <v>3048</v>
      </c>
      <c r="B540" s="19" t="s">
        <v>953</v>
      </c>
      <c r="C540" s="20">
        <v>37530</v>
      </c>
      <c r="D540" s="21" t="s">
        <v>428</v>
      </c>
      <c r="E540" s="21" t="s">
        <v>490</v>
      </c>
      <c r="F540" s="22" t="s">
        <v>1706</v>
      </c>
    </row>
    <row r="541" spans="1:6" ht="16.5">
      <c r="A541" s="19">
        <v>3049</v>
      </c>
      <c r="B541" s="19" t="s">
        <v>954</v>
      </c>
      <c r="C541" s="20">
        <v>37526</v>
      </c>
      <c r="D541" s="21" t="s">
        <v>428</v>
      </c>
      <c r="E541" s="21" t="s">
        <v>688</v>
      </c>
      <c r="F541" s="22" t="s">
        <v>1706</v>
      </c>
    </row>
    <row r="542" spans="1:6" ht="16.5">
      <c r="A542" s="19">
        <v>3050</v>
      </c>
      <c r="B542" s="19" t="s">
        <v>955</v>
      </c>
      <c r="C542" s="20">
        <v>37558</v>
      </c>
      <c r="D542" s="21" t="s">
        <v>428</v>
      </c>
      <c r="E542" s="21" t="s">
        <v>688</v>
      </c>
      <c r="F542" s="22" t="s">
        <v>1706</v>
      </c>
    </row>
    <row r="543" spans="1:6" ht="16.5">
      <c r="A543" s="19">
        <v>3051</v>
      </c>
      <c r="B543" s="19" t="s">
        <v>956</v>
      </c>
      <c r="C543" s="20">
        <v>37557</v>
      </c>
      <c r="D543" s="21" t="s">
        <v>428</v>
      </c>
      <c r="E543" s="21" t="s">
        <v>688</v>
      </c>
      <c r="F543" s="22" t="s">
        <v>1706</v>
      </c>
    </row>
    <row r="544" spans="1:6" ht="16.5">
      <c r="A544" s="19">
        <v>3052</v>
      </c>
      <c r="B544" s="19" t="s">
        <v>957</v>
      </c>
      <c r="C544" s="20">
        <v>35028</v>
      </c>
      <c r="D544" s="21" t="s">
        <v>428</v>
      </c>
      <c r="E544" s="21" t="s">
        <v>1691</v>
      </c>
      <c r="F544" s="22" t="s">
        <v>1706</v>
      </c>
    </row>
    <row r="545" spans="1:6" ht="16.5">
      <c r="A545" s="19">
        <v>3054</v>
      </c>
      <c r="B545" s="19" t="s">
        <v>958</v>
      </c>
      <c r="C545" s="20">
        <v>37578</v>
      </c>
      <c r="D545" s="21" t="s">
        <v>428</v>
      </c>
      <c r="E545" s="21" t="s">
        <v>492</v>
      </c>
      <c r="F545" s="22" t="s">
        <v>1706</v>
      </c>
    </row>
    <row r="546" spans="1:6" ht="16.5">
      <c r="A546" s="19">
        <v>3055</v>
      </c>
      <c r="B546" s="19" t="s">
        <v>959</v>
      </c>
      <c r="C546" s="20">
        <v>37602</v>
      </c>
      <c r="D546" s="21" t="s">
        <v>428</v>
      </c>
      <c r="E546" s="21" t="s">
        <v>490</v>
      </c>
      <c r="F546" s="22" t="s">
        <v>1706</v>
      </c>
    </row>
    <row r="547" spans="1:6" ht="16.5">
      <c r="A547" s="19">
        <v>3056</v>
      </c>
      <c r="B547" s="19" t="s">
        <v>203</v>
      </c>
      <c r="C547" s="20">
        <v>37683</v>
      </c>
      <c r="D547" s="21" t="s">
        <v>428</v>
      </c>
      <c r="E547" s="21" t="s">
        <v>1691</v>
      </c>
      <c r="F547" s="22" t="s">
        <v>1706</v>
      </c>
    </row>
    <row r="548" spans="1:6" ht="16.5">
      <c r="A548" s="19">
        <v>3057</v>
      </c>
      <c r="B548" s="19" t="s">
        <v>960</v>
      </c>
      <c r="C548" s="20">
        <v>37608</v>
      </c>
      <c r="D548" s="21" t="s">
        <v>428</v>
      </c>
      <c r="E548" s="21" t="s">
        <v>566</v>
      </c>
      <c r="F548" s="22" t="s">
        <v>1706</v>
      </c>
    </row>
    <row r="549" spans="1:6" ht="16.5">
      <c r="A549" s="19">
        <v>3058</v>
      </c>
      <c r="B549" s="19" t="s">
        <v>961</v>
      </c>
      <c r="C549" s="20">
        <v>37599</v>
      </c>
      <c r="D549" s="21" t="s">
        <v>428</v>
      </c>
      <c r="E549" s="21" t="s">
        <v>522</v>
      </c>
      <c r="F549" s="22" t="s">
        <v>1706</v>
      </c>
    </row>
    <row r="550" spans="1:6" ht="16.5">
      <c r="A550" s="19">
        <v>3059</v>
      </c>
      <c r="B550" s="19" t="s">
        <v>962</v>
      </c>
      <c r="C550" s="20">
        <v>37614</v>
      </c>
      <c r="D550" s="21" t="s">
        <v>428</v>
      </c>
      <c r="E550" s="21" t="s">
        <v>688</v>
      </c>
      <c r="F550" s="22" t="s">
        <v>1706</v>
      </c>
    </row>
    <row r="551" spans="1:6" ht="16.5">
      <c r="A551" s="19">
        <v>3060</v>
      </c>
      <c r="B551" s="19" t="s">
        <v>963</v>
      </c>
      <c r="C551" s="20">
        <v>37732</v>
      </c>
      <c r="D551" s="21" t="s">
        <v>428</v>
      </c>
      <c r="E551" s="21" t="s">
        <v>566</v>
      </c>
      <c r="F551" s="22" t="s">
        <v>1706</v>
      </c>
    </row>
    <row r="552" spans="1:6" ht="16.5">
      <c r="A552" s="19">
        <v>3061</v>
      </c>
      <c r="B552" s="19" t="s">
        <v>964</v>
      </c>
      <c r="C552" s="20">
        <v>37722</v>
      </c>
      <c r="D552" s="21" t="s">
        <v>428</v>
      </c>
      <c r="E552" s="21" t="s">
        <v>688</v>
      </c>
      <c r="F552" s="22" t="s">
        <v>1706</v>
      </c>
    </row>
    <row r="553" spans="1:6" ht="16.5">
      <c r="A553" s="19">
        <v>3062</v>
      </c>
      <c r="B553" s="19" t="s">
        <v>965</v>
      </c>
      <c r="C553" s="20">
        <v>37830</v>
      </c>
      <c r="D553" s="21" t="s">
        <v>428</v>
      </c>
      <c r="E553" s="21" t="s">
        <v>682</v>
      </c>
      <c r="F553" s="22" t="s">
        <v>1706</v>
      </c>
    </row>
    <row r="554" spans="1:6" ht="16.5">
      <c r="A554" s="19">
        <v>3090</v>
      </c>
      <c r="B554" s="19" t="s">
        <v>966</v>
      </c>
      <c r="C554" s="20">
        <v>39447</v>
      </c>
      <c r="D554" s="21" t="s">
        <v>428</v>
      </c>
      <c r="E554" s="21" t="s">
        <v>522</v>
      </c>
      <c r="F554" s="22" t="s">
        <v>1706</v>
      </c>
    </row>
    <row r="555" spans="1:6" ht="16.5">
      <c r="A555" s="19">
        <v>3094</v>
      </c>
      <c r="B555" s="19" t="s">
        <v>967</v>
      </c>
      <c r="C555" s="20">
        <v>39300</v>
      </c>
      <c r="D555" s="21" t="s">
        <v>428</v>
      </c>
      <c r="E555" s="21" t="s">
        <v>492</v>
      </c>
      <c r="F555" s="22" t="s">
        <v>1706</v>
      </c>
    </row>
    <row r="556" spans="1:6" ht="16.5">
      <c r="A556" s="19">
        <v>3130</v>
      </c>
      <c r="B556" s="19" t="s">
        <v>968</v>
      </c>
      <c r="C556" s="20">
        <v>38765</v>
      </c>
      <c r="D556" s="21" t="s">
        <v>428</v>
      </c>
      <c r="E556" s="21" t="s">
        <v>762</v>
      </c>
      <c r="F556" s="22" t="s">
        <v>1706</v>
      </c>
    </row>
    <row r="557" spans="1:6" ht="16.5">
      <c r="A557" s="19">
        <v>3149</v>
      </c>
      <c r="B557" s="19" t="s">
        <v>204</v>
      </c>
      <c r="C557" s="20">
        <v>40870</v>
      </c>
      <c r="D557" s="21" t="s">
        <v>428</v>
      </c>
      <c r="E557" s="21" t="s">
        <v>688</v>
      </c>
      <c r="F557" s="22" t="s">
        <v>1706</v>
      </c>
    </row>
    <row r="558" spans="1:6" ht="16.5">
      <c r="A558" s="19">
        <v>3164</v>
      </c>
      <c r="B558" s="19" t="s">
        <v>1206</v>
      </c>
      <c r="C558" s="20">
        <v>40259</v>
      </c>
      <c r="D558" s="21" t="s">
        <v>428</v>
      </c>
      <c r="E558" s="21" t="s">
        <v>579</v>
      </c>
      <c r="F558" s="22" t="s">
        <v>1706</v>
      </c>
    </row>
    <row r="559" spans="1:6" ht="16.5">
      <c r="A559" s="19">
        <v>3167</v>
      </c>
      <c r="B559" s="19" t="s">
        <v>205</v>
      </c>
      <c r="C559" s="20">
        <v>41568</v>
      </c>
      <c r="D559" s="21" t="s">
        <v>428</v>
      </c>
      <c r="E559" s="21" t="s">
        <v>529</v>
      </c>
      <c r="F559" s="22" t="s">
        <v>1706</v>
      </c>
    </row>
    <row r="560" spans="1:6" ht="16.5">
      <c r="A560" s="19">
        <v>3189</v>
      </c>
      <c r="B560" s="19" t="s">
        <v>969</v>
      </c>
      <c r="C560" s="20">
        <v>38292</v>
      </c>
      <c r="D560" s="21" t="s">
        <v>428</v>
      </c>
      <c r="E560" s="21" t="s">
        <v>492</v>
      </c>
      <c r="F560" s="22" t="s">
        <v>1706</v>
      </c>
    </row>
    <row r="561" spans="1:6" ht="16.5">
      <c r="A561" s="19">
        <v>3209</v>
      </c>
      <c r="B561" s="19" t="s">
        <v>970</v>
      </c>
      <c r="C561" s="20">
        <v>39778</v>
      </c>
      <c r="D561" s="21" t="s">
        <v>428</v>
      </c>
      <c r="E561" s="21" t="s">
        <v>490</v>
      </c>
      <c r="F561" s="22" t="s">
        <v>1706</v>
      </c>
    </row>
    <row r="562" spans="1:6" ht="16.5">
      <c r="A562" s="19">
        <v>3229</v>
      </c>
      <c r="B562" s="19" t="s">
        <v>971</v>
      </c>
      <c r="C562" s="20">
        <v>40178</v>
      </c>
      <c r="D562" s="21" t="s">
        <v>428</v>
      </c>
      <c r="E562" s="21" t="s">
        <v>522</v>
      </c>
      <c r="F562" s="22" t="s">
        <v>1706</v>
      </c>
    </row>
    <row r="563" spans="1:6" ht="16.5">
      <c r="A563" s="19">
        <v>3231</v>
      </c>
      <c r="B563" s="19" t="s">
        <v>972</v>
      </c>
      <c r="C563" s="20">
        <v>37852</v>
      </c>
      <c r="D563" s="21" t="s">
        <v>428</v>
      </c>
      <c r="E563" s="21" t="s">
        <v>566</v>
      </c>
      <c r="F563" s="22" t="s">
        <v>1706</v>
      </c>
    </row>
    <row r="564" spans="1:6" ht="16.5">
      <c r="A564" s="19">
        <v>3257</v>
      </c>
      <c r="B564" s="19" t="s">
        <v>206</v>
      </c>
      <c r="C564" s="20">
        <v>40623</v>
      </c>
      <c r="D564" s="21" t="s">
        <v>428</v>
      </c>
      <c r="E564" s="21" t="s">
        <v>492</v>
      </c>
      <c r="F564" s="22" t="s">
        <v>1706</v>
      </c>
    </row>
    <row r="565" spans="1:6" ht="16.5">
      <c r="A565" s="19">
        <v>3296</v>
      </c>
      <c r="B565" s="19" t="s">
        <v>973</v>
      </c>
      <c r="C565" s="20">
        <v>39447</v>
      </c>
      <c r="D565" s="21" t="s">
        <v>428</v>
      </c>
      <c r="E565" s="21" t="s">
        <v>522</v>
      </c>
      <c r="F565" s="22" t="s">
        <v>1706</v>
      </c>
    </row>
    <row r="566" spans="1:6" ht="16.5">
      <c r="A566" s="19">
        <v>3305</v>
      </c>
      <c r="B566" s="19" t="s">
        <v>974</v>
      </c>
      <c r="C566" s="20">
        <v>39639</v>
      </c>
      <c r="D566" s="21" t="s">
        <v>428</v>
      </c>
      <c r="E566" s="21" t="s">
        <v>679</v>
      </c>
      <c r="F566" s="22" t="s">
        <v>1706</v>
      </c>
    </row>
    <row r="567" spans="1:6" ht="16.5">
      <c r="A567" s="19">
        <v>3308</v>
      </c>
      <c r="B567" s="19" t="s">
        <v>975</v>
      </c>
      <c r="C567" s="20">
        <v>39519</v>
      </c>
      <c r="D567" s="21" t="s">
        <v>428</v>
      </c>
      <c r="E567" s="21" t="s">
        <v>522</v>
      </c>
      <c r="F567" s="22" t="s">
        <v>1706</v>
      </c>
    </row>
    <row r="568" spans="1:6" ht="16.5">
      <c r="A568" s="19">
        <v>3311</v>
      </c>
      <c r="B568" s="19" t="s">
        <v>976</v>
      </c>
      <c r="C568" s="20">
        <v>38054</v>
      </c>
      <c r="D568" s="21" t="s">
        <v>428</v>
      </c>
      <c r="E568" s="21" t="s">
        <v>682</v>
      </c>
      <c r="F568" s="22" t="s">
        <v>1706</v>
      </c>
    </row>
    <row r="569" spans="1:6" ht="16.5">
      <c r="A569" s="19">
        <v>3312</v>
      </c>
      <c r="B569" s="19" t="s">
        <v>1247</v>
      </c>
      <c r="C569" s="20">
        <v>40541</v>
      </c>
      <c r="D569" s="21" t="s">
        <v>428</v>
      </c>
      <c r="E569" s="21" t="s">
        <v>490</v>
      </c>
      <c r="F569" s="22" t="s">
        <v>1706</v>
      </c>
    </row>
    <row r="570" spans="1:6" ht="16.5">
      <c r="A570" s="19">
        <v>3315</v>
      </c>
      <c r="B570" s="19" t="s">
        <v>977</v>
      </c>
      <c r="C570" s="20">
        <v>39016</v>
      </c>
      <c r="D570" s="21" t="s">
        <v>428</v>
      </c>
      <c r="E570" s="21" t="s">
        <v>490</v>
      </c>
      <c r="F570" s="22" t="s">
        <v>1706</v>
      </c>
    </row>
    <row r="571" spans="1:6" ht="16.5">
      <c r="A571" s="19">
        <v>3338</v>
      </c>
      <c r="B571" s="19" t="s">
        <v>1695</v>
      </c>
      <c r="C571" s="20">
        <v>41621</v>
      </c>
      <c r="D571" s="21" t="s">
        <v>428</v>
      </c>
      <c r="E571" s="21" t="s">
        <v>522</v>
      </c>
      <c r="F571" s="22" t="s">
        <v>1706</v>
      </c>
    </row>
    <row r="572" spans="1:6" ht="16.5">
      <c r="A572" s="19">
        <v>3356</v>
      </c>
      <c r="B572" s="19" t="s">
        <v>978</v>
      </c>
      <c r="C572" s="20">
        <v>38439</v>
      </c>
      <c r="D572" s="21" t="s">
        <v>428</v>
      </c>
      <c r="E572" s="21" t="s">
        <v>688</v>
      </c>
      <c r="F572" s="22" t="s">
        <v>1706</v>
      </c>
    </row>
    <row r="573" spans="1:6" ht="16.5">
      <c r="A573" s="19">
        <v>3376</v>
      </c>
      <c r="B573" s="19" t="s">
        <v>979</v>
      </c>
      <c r="C573" s="20">
        <v>39447</v>
      </c>
      <c r="D573" s="21" t="s">
        <v>428</v>
      </c>
      <c r="E573" s="21" t="s">
        <v>522</v>
      </c>
      <c r="F573" s="22" t="s">
        <v>1706</v>
      </c>
    </row>
    <row r="574" spans="1:6" ht="16.5">
      <c r="A574" s="19">
        <v>3380</v>
      </c>
      <c r="B574" s="19" t="s">
        <v>980</v>
      </c>
      <c r="C574" s="20">
        <v>38341</v>
      </c>
      <c r="D574" s="21" t="s">
        <v>428</v>
      </c>
      <c r="E574" s="21" t="s">
        <v>682</v>
      </c>
      <c r="F574" s="22" t="s">
        <v>1706</v>
      </c>
    </row>
    <row r="575" spans="1:6" ht="16.5">
      <c r="A575" s="19">
        <v>3383</v>
      </c>
      <c r="B575" s="19" t="s">
        <v>981</v>
      </c>
      <c r="C575" s="20">
        <v>39426</v>
      </c>
      <c r="D575" s="21" t="s">
        <v>428</v>
      </c>
      <c r="E575" s="21" t="s">
        <v>688</v>
      </c>
      <c r="F575" s="22" t="s">
        <v>1706</v>
      </c>
    </row>
    <row r="576" spans="1:6" ht="16.5">
      <c r="A576" s="19">
        <v>3406</v>
      </c>
      <c r="B576" s="19" t="s">
        <v>982</v>
      </c>
      <c r="C576" s="20">
        <v>38706</v>
      </c>
      <c r="D576" s="21" t="s">
        <v>428</v>
      </c>
      <c r="E576" s="21" t="s">
        <v>688</v>
      </c>
      <c r="F576" s="22" t="s">
        <v>1706</v>
      </c>
    </row>
    <row r="577" spans="1:6" ht="16.5">
      <c r="A577" s="19">
        <v>3419</v>
      </c>
      <c r="B577" s="19" t="s">
        <v>983</v>
      </c>
      <c r="C577" s="20">
        <v>39468</v>
      </c>
      <c r="D577" s="21" t="s">
        <v>428</v>
      </c>
      <c r="E577" s="21" t="s">
        <v>682</v>
      </c>
      <c r="F577" s="22" t="s">
        <v>1706</v>
      </c>
    </row>
    <row r="578" spans="1:6" ht="16.5">
      <c r="A578" s="19">
        <v>3432</v>
      </c>
      <c r="B578" s="19" t="s">
        <v>207</v>
      </c>
      <c r="C578" s="20">
        <v>40542</v>
      </c>
      <c r="D578" s="21" t="s">
        <v>428</v>
      </c>
      <c r="E578" s="21" t="s">
        <v>522</v>
      </c>
      <c r="F578" s="22" t="s">
        <v>1706</v>
      </c>
    </row>
    <row r="579" spans="1:6" ht="16.5">
      <c r="A579" s="19">
        <v>3443</v>
      </c>
      <c r="B579" s="19" t="s">
        <v>984</v>
      </c>
      <c r="C579" s="20">
        <v>39024</v>
      </c>
      <c r="D579" s="21" t="s">
        <v>428</v>
      </c>
      <c r="E579" s="21" t="s">
        <v>492</v>
      </c>
      <c r="F579" s="22" t="s">
        <v>1706</v>
      </c>
    </row>
    <row r="580" spans="1:6" ht="16.5">
      <c r="A580" s="19">
        <v>3450</v>
      </c>
      <c r="B580" s="19" t="s">
        <v>985</v>
      </c>
      <c r="C580" s="20">
        <v>38819</v>
      </c>
      <c r="D580" s="21" t="s">
        <v>428</v>
      </c>
      <c r="E580" s="21" t="s">
        <v>679</v>
      </c>
      <c r="F580" s="22" t="s">
        <v>1706</v>
      </c>
    </row>
    <row r="581" spans="1:6" ht="16.5">
      <c r="A581" s="19">
        <v>3454</v>
      </c>
      <c r="B581" s="19" t="s">
        <v>1270</v>
      </c>
      <c r="C581" s="20">
        <v>40746</v>
      </c>
      <c r="D581" s="21" t="s">
        <v>428</v>
      </c>
      <c r="E581" s="21" t="s">
        <v>688</v>
      </c>
      <c r="F581" s="22" t="s">
        <v>1706</v>
      </c>
    </row>
    <row r="582" spans="1:6" ht="16.5">
      <c r="A582" s="19">
        <v>3474</v>
      </c>
      <c r="B582" s="19" t="s">
        <v>986</v>
      </c>
      <c r="C582" s="20">
        <v>38793</v>
      </c>
      <c r="D582" s="21" t="s">
        <v>428</v>
      </c>
      <c r="E582" s="21" t="s">
        <v>492</v>
      </c>
      <c r="F582" s="57" t="s">
        <v>1708</v>
      </c>
    </row>
    <row r="583" spans="1:6" ht="16.5">
      <c r="A583" s="19">
        <v>3481</v>
      </c>
      <c r="B583" s="19" t="s">
        <v>987</v>
      </c>
      <c r="C583" s="20">
        <v>39014</v>
      </c>
      <c r="D583" s="21" t="s">
        <v>428</v>
      </c>
      <c r="E583" s="21" t="s">
        <v>688</v>
      </c>
      <c r="F583" s="22" t="s">
        <v>1706</v>
      </c>
    </row>
    <row r="584" spans="1:6" ht="16.5">
      <c r="A584" s="19">
        <v>3494</v>
      </c>
      <c r="B584" s="19" t="s">
        <v>988</v>
      </c>
      <c r="C584" s="20">
        <v>39429</v>
      </c>
      <c r="D584" s="21" t="s">
        <v>428</v>
      </c>
      <c r="E584" s="21" t="s">
        <v>566</v>
      </c>
      <c r="F584" s="22" t="s">
        <v>1706</v>
      </c>
    </row>
    <row r="585" spans="1:6" ht="16.5">
      <c r="A585" s="19">
        <v>3501</v>
      </c>
      <c r="B585" s="19" t="s">
        <v>989</v>
      </c>
      <c r="C585" s="20">
        <v>39345</v>
      </c>
      <c r="D585" s="21" t="s">
        <v>428</v>
      </c>
      <c r="E585" s="21" t="s">
        <v>522</v>
      </c>
      <c r="F585" s="22" t="s">
        <v>1706</v>
      </c>
    </row>
    <row r="586" spans="1:6" ht="16.5">
      <c r="A586" s="19">
        <v>3504</v>
      </c>
      <c r="B586" s="19" t="s">
        <v>990</v>
      </c>
      <c r="C586" s="20">
        <v>39108</v>
      </c>
      <c r="D586" s="21" t="s">
        <v>428</v>
      </c>
      <c r="E586" s="21" t="s">
        <v>688</v>
      </c>
      <c r="F586" s="22" t="s">
        <v>1706</v>
      </c>
    </row>
    <row r="587" spans="1:6" ht="16.5">
      <c r="A587" s="19">
        <v>3514</v>
      </c>
      <c r="B587" s="19" t="s">
        <v>991</v>
      </c>
      <c r="C587" s="20">
        <v>39388</v>
      </c>
      <c r="D587" s="21" t="s">
        <v>428</v>
      </c>
      <c r="E587" s="21" t="s">
        <v>688</v>
      </c>
      <c r="F587" s="22" t="s">
        <v>1706</v>
      </c>
    </row>
    <row r="588" spans="1:6" ht="16.5">
      <c r="A588" s="19">
        <v>3515</v>
      </c>
      <c r="B588" s="19" t="s">
        <v>992</v>
      </c>
      <c r="C588" s="20">
        <v>39394</v>
      </c>
      <c r="D588" s="21" t="s">
        <v>428</v>
      </c>
      <c r="E588" s="21" t="s">
        <v>566</v>
      </c>
      <c r="F588" s="22" t="s">
        <v>1706</v>
      </c>
    </row>
    <row r="589" spans="1:6" ht="16.5">
      <c r="A589" s="19">
        <v>3518</v>
      </c>
      <c r="B589" s="19" t="s">
        <v>993</v>
      </c>
      <c r="C589" s="20">
        <v>39414</v>
      </c>
      <c r="D589" s="21" t="s">
        <v>428</v>
      </c>
      <c r="E589" s="21" t="s">
        <v>679</v>
      </c>
      <c r="F589" s="22" t="s">
        <v>1706</v>
      </c>
    </row>
    <row r="590" spans="1:6" ht="16.5">
      <c r="A590" s="19">
        <v>3519</v>
      </c>
      <c r="B590" s="19" t="s">
        <v>994</v>
      </c>
      <c r="C590" s="20">
        <v>39472</v>
      </c>
      <c r="D590" s="21" t="s">
        <v>428</v>
      </c>
      <c r="E590" s="21" t="s">
        <v>492</v>
      </c>
      <c r="F590" s="22" t="s">
        <v>1706</v>
      </c>
    </row>
    <row r="591" spans="1:6" ht="16.5">
      <c r="A591" s="19">
        <v>3532</v>
      </c>
      <c r="B591" s="19" t="s">
        <v>995</v>
      </c>
      <c r="C591" s="20">
        <v>39426</v>
      </c>
      <c r="D591" s="21" t="s">
        <v>428</v>
      </c>
      <c r="E591" s="21" t="s">
        <v>492</v>
      </c>
      <c r="F591" s="57" t="s">
        <v>1708</v>
      </c>
    </row>
    <row r="592" spans="1:6" ht="16.5">
      <c r="A592" s="19">
        <v>3533</v>
      </c>
      <c r="B592" s="19" t="s">
        <v>996</v>
      </c>
      <c r="C592" s="20">
        <v>39426</v>
      </c>
      <c r="D592" s="21" t="s">
        <v>428</v>
      </c>
      <c r="E592" s="21" t="s">
        <v>522</v>
      </c>
      <c r="F592" s="22" t="s">
        <v>1706</v>
      </c>
    </row>
    <row r="593" spans="1:6" ht="16.5">
      <c r="A593" s="19">
        <v>3535</v>
      </c>
      <c r="B593" s="19" t="s">
        <v>997</v>
      </c>
      <c r="C593" s="20">
        <v>39478</v>
      </c>
      <c r="D593" s="21" t="s">
        <v>428</v>
      </c>
      <c r="E593" s="21" t="s">
        <v>688</v>
      </c>
      <c r="F593" s="22" t="s">
        <v>1706</v>
      </c>
    </row>
    <row r="594" spans="1:6" ht="16.5">
      <c r="A594" s="19">
        <v>3536</v>
      </c>
      <c r="B594" s="19" t="s">
        <v>998</v>
      </c>
      <c r="C594" s="20">
        <v>39568</v>
      </c>
      <c r="D594" s="21" t="s">
        <v>428</v>
      </c>
      <c r="E594" s="21" t="s">
        <v>688</v>
      </c>
      <c r="F594" s="22" t="s">
        <v>1706</v>
      </c>
    </row>
    <row r="595" spans="1:6" ht="16.5">
      <c r="A595" s="19">
        <v>3545</v>
      </c>
      <c r="B595" s="19" t="s">
        <v>999</v>
      </c>
      <c r="C595" s="20">
        <v>39266</v>
      </c>
      <c r="D595" s="21" t="s">
        <v>428</v>
      </c>
      <c r="E595" s="21" t="s">
        <v>492</v>
      </c>
      <c r="F595" s="57" t="s">
        <v>1708</v>
      </c>
    </row>
    <row r="596" spans="1:6" ht="16.5">
      <c r="A596" s="19">
        <v>3550</v>
      </c>
      <c r="B596" s="19" t="s">
        <v>208</v>
      </c>
      <c r="C596" s="20">
        <v>40492</v>
      </c>
      <c r="D596" s="21" t="s">
        <v>428</v>
      </c>
      <c r="E596" s="21" t="s">
        <v>522</v>
      </c>
      <c r="F596" s="22" t="s">
        <v>1706</v>
      </c>
    </row>
    <row r="597" spans="1:6" ht="16.5">
      <c r="A597" s="19">
        <v>3557</v>
      </c>
      <c r="B597" s="19" t="s">
        <v>1000</v>
      </c>
      <c r="C597" s="20">
        <v>39505</v>
      </c>
      <c r="D597" s="21" t="s">
        <v>428</v>
      </c>
      <c r="E597" s="21" t="s">
        <v>688</v>
      </c>
      <c r="F597" s="22" t="s">
        <v>1706</v>
      </c>
    </row>
    <row r="598" spans="1:6" ht="16.5">
      <c r="A598" s="19">
        <v>3559</v>
      </c>
      <c r="B598" s="19" t="s">
        <v>1001</v>
      </c>
      <c r="C598" s="20">
        <v>39744</v>
      </c>
      <c r="D598" s="21" t="s">
        <v>428</v>
      </c>
      <c r="E598" s="21" t="s">
        <v>492</v>
      </c>
      <c r="F598" s="57" t="s">
        <v>1708</v>
      </c>
    </row>
    <row r="599" spans="1:6" ht="16.5">
      <c r="A599" s="19">
        <v>3561</v>
      </c>
      <c r="B599" s="19" t="s">
        <v>1002</v>
      </c>
      <c r="C599" s="20">
        <v>39787</v>
      </c>
      <c r="D599" s="21" t="s">
        <v>428</v>
      </c>
      <c r="E599" s="21" t="s">
        <v>688</v>
      </c>
      <c r="F599" s="22" t="s">
        <v>1706</v>
      </c>
    </row>
    <row r="600" spans="1:6" ht="16.5">
      <c r="A600" s="19">
        <v>3573</v>
      </c>
      <c r="B600" s="19" t="s">
        <v>1003</v>
      </c>
      <c r="C600" s="20">
        <v>40051</v>
      </c>
      <c r="D600" s="21" t="s">
        <v>428</v>
      </c>
      <c r="E600" s="21" t="s">
        <v>688</v>
      </c>
      <c r="F600" s="22" t="s">
        <v>1706</v>
      </c>
    </row>
    <row r="601" spans="1:6" ht="16.5">
      <c r="A601" s="19">
        <v>3576</v>
      </c>
      <c r="B601" s="19" t="s">
        <v>1004</v>
      </c>
      <c r="C601" s="20">
        <v>39825</v>
      </c>
      <c r="D601" s="21" t="s">
        <v>428</v>
      </c>
      <c r="E601" s="21" t="s">
        <v>688</v>
      </c>
      <c r="F601" s="22" t="s">
        <v>1706</v>
      </c>
    </row>
    <row r="602" spans="1:6" ht="16.5">
      <c r="A602" s="19">
        <v>3579</v>
      </c>
      <c r="B602" s="19" t="s">
        <v>1005</v>
      </c>
      <c r="C602" s="20">
        <v>40170</v>
      </c>
      <c r="D602" s="21" t="s">
        <v>428</v>
      </c>
      <c r="E602" s="21" t="s">
        <v>492</v>
      </c>
      <c r="F602" s="22" t="s">
        <v>1706</v>
      </c>
    </row>
    <row r="603" spans="1:6" ht="16.5">
      <c r="A603" s="19">
        <v>3583</v>
      </c>
      <c r="B603" s="19" t="s">
        <v>209</v>
      </c>
      <c r="C603" s="20">
        <v>41345</v>
      </c>
      <c r="D603" s="21" t="s">
        <v>428</v>
      </c>
      <c r="E603" s="21" t="s">
        <v>492</v>
      </c>
      <c r="F603" s="22" t="s">
        <v>1706</v>
      </c>
    </row>
    <row r="604" spans="1:6" ht="16.5">
      <c r="A604" s="19">
        <v>3584</v>
      </c>
      <c r="B604" s="19" t="s">
        <v>210</v>
      </c>
      <c r="C604" s="20">
        <v>40386</v>
      </c>
      <c r="D604" s="21" t="s">
        <v>428</v>
      </c>
      <c r="E604" s="21" t="s">
        <v>688</v>
      </c>
      <c r="F604" s="22" t="s">
        <v>1706</v>
      </c>
    </row>
    <row r="605" spans="1:6" ht="16.5">
      <c r="A605" s="19">
        <v>3588</v>
      </c>
      <c r="B605" s="19" t="s">
        <v>1006</v>
      </c>
      <c r="C605" s="20">
        <v>40039</v>
      </c>
      <c r="D605" s="21" t="s">
        <v>428</v>
      </c>
      <c r="E605" s="21" t="s">
        <v>492</v>
      </c>
      <c r="F605" s="22" t="s">
        <v>1706</v>
      </c>
    </row>
    <row r="606" spans="1:6" ht="16.5">
      <c r="A606" s="19">
        <v>3591</v>
      </c>
      <c r="B606" s="19" t="s">
        <v>211</v>
      </c>
      <c r="C606" s="20">
        <v>40494</v>
      </c>
      <c r="D606" s="21" t="s">
        <v>428</v>
      </c>
      <c r="E606" s="21" t="s">
        <v>688</v>
      </c>
      <c r="F606" s="22" t="s">
        <v>1706</v>
      </c>
    </row>
    <row r="607" spans="1:6" ht="16.5">
      <c r="A607" s="19">
        <v>3593</v>
      </c>
      <c r="B607" s="19" t="s">
        <v>1007</v>
      </c>
      <c r="C607" s="20">
        <v>39888</v>
      </c>
      <c r="D607" s="21" t="s">
        <v>428</v>
      </c>
      <c r="E607" s="21" t="s">
        <v>688</v>
      </c>
      <c r="F607" s="22" t="s">
        <v>1706</v>
      </c>
    </row>
    <row r="608" spans="1:6" ht="16.5">
      <c r="A608" s="19">
        <v>3596</v>
      </c>
      <c r="B608" s="19" t="s">
        <v>1008</v>
      </c>
      <c r="C608" s="20">
        <v>39883</v>
      </c>
      <c r="D608" s="21" t="s">
        <v>428</v>
      </c>
      <c r="E608" s="21" t="s">
        <v>682</v>
      </c>
      <c r="F608" s="22" t="s">
        <v>1706</v>
      </c>
    </row>
    <row r="609" spans="1:6" ht="16.5">
      <c r="A609" s="19">
        <v>3598</v>
      </c>
      <c r="B609" s="19" t="s">
        <v>212</v>
      </c>
      <c r="C609" s="20">
        <v>40554</v>
      </c>
      <c r="D609" s="21" t="s">
        <v>428</v>
      </c>
      <c r="E609" s="21" t="s">
        <v>492</v>
      </c>
      <c r="F609" s="22" t="s">
        <v>1706</v>
      </c>
    </row>
    <row r="610" spans="1:6" ht="16.5">
      <c r="A610" s="19">
        <v>3605</v>
      </c>
      <c r="B610" s="19" t="s">
        <v>1009</v>
      </c>
      <c r="C610" s="20">
        <v>39898</v>
      </c>
      <c r="D610" s="21" t="s">
        <v>428</v>
      </c>
      <c r="E610" s="21" t="s">
        <v>522</v>
      </c>
      <c r="F610" s="22" t="s">
        <v>1706</v>
      </c>
    </row>
    <row r="611" spans="1:6" ht="16.5">
      <c r="A611" s="19">
        <v>3607</v>
      </c>
      <c r="B611" s="19" t="s">
        <v>1010</v>
      </c>
      <c r="C611" s="20">
        <v>40114</v>
      </c>
      <c r="D611" s="21" t="s">
        <v>428</v>
      </c>
      <c r="E611" s="21" t="s">
        <v>522</v>
      </c>
      <c r="F611" s="22" t="s">
        <v>1706</v>
      </c>
    </row>
    <row r="612" spans="1:6" ht="16.5">
      <c r="A612" s="19">
        <v>3617</v>
      </c>
      <c r="B612" s="19" t="s">
        <v>1011</v>
      </c>
      <c r="C612" s="20">
        <v>40170</v>
      </c>
      <c r="D612" s="21" t="s">
        <v>428</v>
      </c>
      <c r="E612" s="21" t="s">
        <v>679</v>
      </c>
      <c r="F612" s="22" t="s">
        <v>1706</v>
      </c>
    </row>
    <row r="613" spans="1:6" ht="16.5">
      <c r="A613" s="19">
        <v>3622</v>
      </c>
      <c r="B613" s="19" t="s">
        <v>1012</v>
      </c>
      <c r="C613" s="20">
        <v>39897</v>
      </c>
      <c r="D613" s="21" t="s">
        <v>428</v>
      </c>
      <c r="E613" s="21" t="s">
        <v>688</v>
      </c>
      <c r="F613" s="22" t="s">
        <v>1706</v>
      </c>
    </row>
    <row r="614" spans="1:6" ht="16.5">
      <c r="A614" s="19">
        <v>3638</v>
      </c>
      <c r="B614" s="19" t="s">
        <v>213</v>
      </c>
      <c r="C614" s="20">
        <v>40316</v>
      </c>
      <c r="D614" s="21" t="s">
        <v>428</v>
      </c>
      <c r="E614" s="21" t="s">
        <v>492</v>
      </c>
      <c r="F614" s="22" t="s">
        <v>1706</v>
      </c>
    </row>
    <row r="615" spans="1:6" ht="16.5">
      <c r="A615" s="19">
        <v>3645</v>
      </c>
      <c r="B615" s="19" t="s">
        <v>214</v>
      </c>
      <c r="C615" s="20">
        <v>40821</v>
      </c>
      <c r="D615" s="21" t="s">
        <v>428</v>
      </c>
      <c r="E615" s="21" t="s">
        <v>522</v>
      </c>
      <c r="F615" s="22" t="s">
        <v>1706</v>
      </c>
    </row>
    <row r="616" spans="1:6" ht="16.5">
      <c r="A616" s="19">
        <v>3653</v>
      </c>
      <c r="B616" s="19" t="s">
        <v>1013</v>
      </c>
      <c r="C616" s="20">
        <v>40135</v>
      </c>
      <c r="D616" s="21" t="s">
        <v>428</v>
      </c>
      <c r="E616" s="21" t="s">
        <v>522</v>
      </c>
      <c r="F616" s="22" t="s">
        <v>1706</v>
      </c>
    </row>
    <row r="617" spans="1:6" ht="16.5">
      <c r="A617" s="19">
        <v>3665</v>
      </c>
      <c r="B617" s="19" t="s">
        <v>215</v>
      </c>
      <c r="C617" s="20">
        <v>40654</v>
      </c>
      <c r="D617" s="21" t="s">
        <v>428</v>
      </c>
      <c r="E617" s="21" t="s">
        <v>679</v>
      </c>
      <c r="F617" s="22" t="s">
        <v>1706</v>
      </c>
    </row>
    <row r="618" spans="1:6" ht="16.5">
      <c r="A618" s="19">
        <v>3669</v>
      </c>
      <c r="B618" s="19" t="s">
        <v>216</v>
      </c>
      <c r="C618" s="20">
        <v>40780</v>
      </c>
      <c r="D618" s="21" t="s">
        <v>428</v>
      </c>
      <c r="E618" s="21" t="s">
        <v>688</v>
      </c>
      <c r="F618" s="22" t="s">
        <v>1706</v>
      </c>
    </row>
    <row r="619" spans="1:6" ht="16.5">
      <c r="A619" s="19">
        <v>3673</v>
      </c>
      <c r="B619" s="19" t="s">
        <v>217</v>
      </c>
      <c r="C619" s="20">
        <v>40480</v>
      </c>
      <c r="D619" s="21" t="s">
        <v>428</v>
      </c>
      <c r="E619" s="21" t="s">
        <v>688</v>
      </c>
      <c r="F619" s="22" t="s">
        <v>1706</v>
      </c>
    </row>
    <row r="620" spans="1:6" ht="16.5">
      <c r="A620" s="19">
        <v>3679</v>
      </c>
      <c r="B620" s="19" t="s">
        <v>218</v>
      </c>
      <c r="C620" s="20">
        <v>40821</v>
      </c>
      <c r="D620" s="21" t="s">
        <v>428</v>
      </c>
      <c r="E620" s="21" t="s">
        <v>522</v>
      </c>
      <c r="F620" s="22" t="s">
        <v>1706</v>
      </c>
    </row>
    <row r="621" spans="1:6" ht="16.5">
      <c r="A621" s="19">
        <v>3682</v>
      </c>
      <c r="B621" s="19" t="s">
        <v>219</v>
      </c>
      <c r="C621" s="20">
        <v>41491</v>
      </c>
      <c r="D621" s="21" t="s">
        <v>428</v>
      </c>
      <c r="E621" s="21" t="s">
        <v>682</v>
      </c>
      <c r="F621" s="22" t="s">
        <v>1706</v>
      </c>
    </row>
    <row r="622" spans="1:6" ht="16.5">
      <c r="A622" s="19">
        <v>3686</v>
      </c>
      <c r="B622" s="19" t="s">
        <v>220</v>
      </c>
      <c r="C622" s="20">
        <v>40379</v>
      </c>
      <c r="D622" s="21" t="s">
        <v>428</v>
      </c>
      <c r="E622" s="21" t="s">
        <v>492</v>
      </c>
      <c r="F622" s="57" t="s">
        <v>1708</v>
      </c>
    </row>
    <row r="623" spans="1:6" ht="16.5">
      <c r="A623" s="19">
        <v>3694</v>
      </c>
      <c r="B623" s="19" t="s">
        <v>221</v>
      </c>
      <c r="C623" s="20">
        <v>40666</v>
      </c>
      <c r="D623" s="21" t="s">
        <v>428</v>
      </c>
      <c r="E623" s="21" t="s">
        <v>682</v>
      </c>
      <c r="F623" s="22" t="s">
        <v>1706</v>
      </c>
    </row>
    <row r="624" spans="1:6" ht="16.5">
      <c r="A624" s="19">
        <v>3698</v>
      </c>
      <c r="B624" s="19" t="s">
        <v>222</v>
      </c>
      <c r="C624" s="20">
        <v>40815</v>
      </c>
      <c r="D624" s="21" t="s">
        <v>428</v>
      </c>
      <c r="E624" s="21" t="s">
        <v>688</v>
      </c>
      <c r="F624" s="22" t="s">
        <v>1706</v>
      </c>
    </row>
    <row r="625" spans="1:6" ht="16.5">
      <c r="A625" s="19">
        <v>3701</v>
      </c>
      <c r="B625" s="19" t="s">
        <v>1014</v>
      </c>
      <c r="C625" s="20">
        <v>38229</v>
      </c>
      <c r="D625" s="21" t="s">
        <v>428</v>
      </c>
      <c r="E625" s="21" t="s">
        <v>566</v>
      </c>
      <c r="F625" s="22" t="s">
        <v>1706</v>
      </c>
    </row>
    <row r="626" spans="1:6" ht="16.5">
      <c r="A626" s="19">
        <v>3702</v>
      </c>
      <c r="B626" s="19" t="s">
        <v>1015</v>
      </c>
      <c r="C626" s="20">
        <v>38665</v>
      </c>
      <c r="D626" s="21" t="s">
        <v>428</v>
      </c>
      <c r="E626" s="21" t="s">
        <v>490</v>
      </c>
      <c r="F626" s="22" t="s">
        <v>1706</v>
      </c>
    </row>
    <row r="627" spans="1:6" ht="16.5">
      <c r="A627" s="19">
        <v>3703</v>
      </c>
      <c r="B627" s="19" t="s">
        <v>223</v>
      </c>
      <c r="C627" s="20">
        <v>40276</v>
      </c>
      <c r="D627" s="21" t="s">
        <v>428</v>
      </c>
      <c r="E627" s="21" t="s">
        <v>1691</v>
      </c>
      <c r="F627" s="22" t="s">
        <v>1706</v>
      </c>
    </row>
    <row r="628" spans="1:6" ht="16.5">
      <c r="A628" s="19">
        <v>3704</v>
      </c>
      <c r="B628" s="19" t="s">
        <v>224</v>
      </c>
      <c r="C628" s="20">
        <v>40406</v>
      </c>
      <c r="D628" s="21" t="s">
        <v>428</v>
      </c>
      <c r="E628" s="21" t="s">
        <v>682</v>
      </c>
      <c r="F628" s="22" t="s">
        <v>1706</v>
      </c>
    </row>
    <row r="629" spans="1:6" ht="16.5">
      <c r="A629" s="19">
        <v>3705</v>
      </c>
      <c r="B629" s="19" t="s">
        <v>591</v>
      </c>
      <c r="C629" s="20">
        <v>40546</v>
      </c>
      <c r="D629" s="21" t="s">
        <v>428</v>
      </c>
      <c r="E629" s="21" t="s">
        <v>579</v>
      </c>
      <c r="F629" s="22" t="s">
        <v>1706</v>
      </c>
    </row>
    <row r="630" spans="1:6" ht="16.5">
      <c r="A630" s="19">
        <v>3706</v>
      </c>
      <c r="B630" s="19" t="s">
        <v>683</v>
      </c>
      <c r="C630" s="20">
        <v>41529</v>
      </c>
      <c r="D630" s="21" t="s">
        <v>428</v>
      </c>
      <c r="E630" s="21" t="s">
        <v>566</v>
      </c>
      <c r="F630" s="22" t="s">
        <v>1706</v>
      </c>
    </row>
    <row r="631" spans="1:6" ht="16.5">
      <c r="A631" s="19">
        <v>4104</v>
      </c>
      <c r="B631" s="19" t="s">
        <v>1016</v>
      </c>
      <c r="C631" s="20">
        <v>39447</v>
      </c>
      <c r="D631" s="21" t="s">
        <v>428</v>
      </c>
      <c r="E631" s="21" t="s">
        <v>579</v>
      </c>
      <c r="F631" s="22" t="s">
        <v>1706</v>
      </c>
    </row>
    <row r="632" spans="1:6" ht="16.5">
      <c r="A632" s="19">
        <v>4106</v>
      </c>
      <c r="B632" s="19" t="s">
        <v>1017</v>
      </c>
      <c r="C632" s="20">
        <v>38299</v>
      </c>
      <c r="D632" s="21" t="s">
        <v>428</v>
      </c>
      <c r="E632" s="21" t="s">
        <v>579</v>
      </c>
      <c r="F632" s="22" t="s">
        <v>1706</v>
      </c>
    </row>
    <row r="633" spans="1:6" ht="16.5">
      <c r="A633" s="19">
        <v>4108</v>
      </c>
      <c r="B633" s="19" t="s">
        <v>1018</v>
      </c>
      <c r="C633" s="20">
        <v>39645</v>
      </c>
      <c r="D633" s="21" t="s">
        <v>428</v>
      </c>
      <c r="E633" s="21" t="s">
        <v>579</v>
      </c>
      <c r="F633" s="22" t="s">
        <v>1706</v>
      </c>
    </row>
    <row r="634" spans="1:6" ht="16.5">
      <c r="A634" s="19">
        <v>4119</v>
      </c>
      <c r="B634" s="19" t="s">
        <v>1019</v>
      </c>
      <c r="C634" s="20">
        <v>37993</v>
      </c>
      <c r="D634" s="21" t="s">
        <v>428</v>
      </c>
      <c r="E634" s="21" t="s">
        <v>579</v>
      </c>
      <c r="F634" s="22" t="s">
        <v>1706</v>
      </c>
    </row>
    <row r="635" spans="1:6" ht="16.5">
      <c r="A635" s="19">
        <v>4133</v>
      </c>
      <c r="B635" s="19" t="s">
        <v>1020</v>
      </c>
      <c r="C635" s="20">
        <v>40175</v>
      </c>
      <c r="D635" s="21" t="s">
        <v>428</v>
      </c>
      <c r="E635" s="21" t="s">
        <v>579</v>
      </c>
      <c r="F635" s="57" t="s">
        <v>1708</v>
      </c>
    </row>
    <row r="636" spans="1:6" ht="16.5">
      <c r="A636" s="19">
        <v>4137</v>
      </c>
      <c r="B636" s="19" t="s">
        <v>225</v>
      </c>
      <c r="C636" s="20">
        <v>41605</v>
      </c>
      <c r="D636" s="21" t="s">
        <v>428</v>
      </c>
      <c r="E636" s="21" t="s">
        <v>579</v>
      </c>
      <c r="F636" s="22" t="s">
        <v>1706</v>
      </c>
    </row>
    <row r="637" spans="1:6" ht="16.5">
      <c r="A637" s="19">
        <v>4141</v>
      </c>
      <c r="B637" s="19" t="s">
        <v>226</v>
      </c>
      <c r="C637" s="20">
        <v>41024</v>
      </c>
      <c r="D637" s="21" t="s">
        <v>428</v>
      </c>
      <c r="E637" s="21" t="s">
        <v>579</v>
      </c>
      <c r="F637" s="22" t="s">
        <v>1706</v>
      </c>
    </row>
    <row r="638" spans="1:6" ht="16.5">
      <c r="A638" s="19">
        <v>4142</v>
      </c>
      <c r="B638" s="19" t="s">
        <v>227</v>
      </c>
      <c r="C638" s="20">
        <v>41032</v>
      </c>
      <c r="D638" s="21" t="s">
        <v>428</v>
      </c>
      <c r="E638" s="21" t="s">
        <v>579</v>
      </c>
      <c r="F638" s="57" t="s">
        <v>1708</v>
      </c>
    </row>
    <row r="639" spans="1:6" ht="16.5">
      <c r="A639" s="19">
        <v>4144</v>
      </c>
      <c r="B639" s="19" t="s">
        <v>228</v>
      </c>
      <c r="C639" s="20">
        <v>40821</v>
      </c>
      <c r="D639" s="21" t="s">
        <v>428</v>
      </c>
      <c r="E639" s="21" t="s">
        <v>579</v>
      </c>
      <c r="F639" s="22" t="s">
        <v>1706</v>
      </c>
    </row>
    <row r="640" spans="1:6" ht="16.5">
      <c r="A640" s="19">
        <v>4164</v>
      </c>
      <c r="B640" s="19" t="s">
        <v>229</v>
      </c>
      <c r="C640" s="20">
        <v>41206</v>
      </c>
      <c r="D640" s="21" t="s">
        <v>428</v>
      </c>
      <c r="E640" s="21" t="s">
        <v>579</v>
      </c>
      <c r="F640" s="22" t="s">
        <v>1706</v>
      </c>
    </row>
    <row r="641" spans="1:6" ht="16.5">
      <c r="A641" s="19">
        <v>4306</v>
      </c>
      <c r="B641" s="19" t="s">
        <v>1021</v>
      </c>
      <c r="C641" s="20">
        <v>39468</v>
      </c>
      <c r="D641" s="21" t="s">
        <v>428</v>
      </c>
      <c r="E641" s="21" t="s">
        <v>457</v>
      </c>
      <c r="F641" s="22" t="s">
        <v>1706</v>
      </c>
    </row>
    <row r="642" spans="1:6" ht="16.5">
      <c r="A642" s="19">
        <v>4414</v>
      </c>
      <c r="B642" s="19" t="s">
        <v>1022</v>
      </c>
      <c r="C642" s="20">
        <v>38236</v>
      </c>
      <c r="D642" s="21" t="s">
        <v>428</v>
      </c>
      <c r="E642" s="21" t="s">
        <v>477</v>
      </c>
      <c r="F642" s="22" t="s">
        <v>1706</v>
      </c>
    </row>
    <row r="643" spans="1:6" ht="16.5">
      <c r="A643" s="19">
        <v>4426</v>
      </c>
      <c r="B643" s="19" t="s">
        <v>1337</v>
      </c>
      <c r="C643" s="20">
        <v>40893</v>
      </c>
      <c r="D643" s="21" t="s">
        <v>428</v>
      </c>
      <c r="E643" s="21" t="s">
        <v>477</v>
      </c>
      <c r="F643" s="22" t="s">
        <v>1706</v>
      </c>
    </row>
    <row r="644" spans="1:6" ht="16.5">
      <c r="A644" s="19">
        <v>4526</v>
      </c>
      <c r="B644" s="19" t="s">
        <v>1023</v>
      </c>
      <c r="C644" s="20">
        <v>37879</v>
      </c>
      <c r="D644" s="21" t="s">
        <v>428</v>
      </c>
      <c r="E644" s="21" t="s">
        <v>529</v>
      </c>
      <c r="F644" s="22" t="s">
        <v>1706</v>
      </c>
    </row>
    <row r="645" spans="1:6" ht="16.5">
      <c r="A645" s="19">
        <v>4532</v>
      </c>
      <c r="B645" s="19" t="s">
        <v>1024</v>
      </c>
      <c r="C645" s="20">
        <v>37837</v>
      </c>
      <c r="D645" s="21" t="s">
        <v>428</v>
      </c>
      <c r="E645" s="21" t="s">
        <v>529</v>
      </c>
      <c r="F645" s="22" t="s">
        <v>1706</v>
      </c>
    </row>
    <row r="646" spans="1:6" ht="16.5">
      <c r="A646" s="19">
        <v>4536</v>
      </c>
      <c r="B646" s="19" t="s">
        <v>230</v>
      </c>
      <c r="C646" s="20">
        <v>41556</v>
      </c>
      <c r="D646" s="21" t="s">
        <v>428</v>
      </c>
      <c r="E646" s="21" t="s">
        <v>1690</v>
      </c>
      <c r="F646" s="22" t="s">
        <v>1706</v>
      </c>
    </row>
    <row r="647" spans="1:6" ht="16.5">
      <c r="A647" s="19">
        <v>4722</v>
      </c>
      <c r="B647" s="19" t="s">
        <v>1360</v>
      </c>
      <c r="C647" s="20">
        <v>41136</v>
      </c>
      <c r="D647" s="21" t="s">
        <v>428</v>
      </c>
      <c r="E647" s="21" t="s">
        <v>582</v>
      </c>
      <c r="F647" s="22" t="s">
        <v>1706</v>
      </c>
    </row>
    <row r="648" spans="1:6" ht="16.5">
      <c r="A648" s="19">
        <v>4725</v>
      </c>
      <c r="B648" s="19" t="s">
        <v>1025</v>
      </c>
      <c r="C648" s="20">
        <v>39357</v>
      </c>
      <c r="D648" s="21" t="s">
        <v>428</v>
      </c>
      <c r="E648" s="21" t="s">
        <v>582</v>
      </c>
      <c r="F648" s="57" t="s">
        <v>1708</v>
      </c>
    </row>
    <row r="649" spans="1:6" ht="16.5">
      <c r="A649" s="19">
        <v>4733</v>
      </c>
      <c r="B649" s="19" t="s">
        <v>231</v>
      </c>
      <c r="C649" s="20">
        <v>40542</v>
      </c>
      <c r="D649" s="21" t="s">
        <v>428</v>
      </c>
      <c r="E649" s="21" t="s">
        <v>582</v>
      </c>
      <c r="F649" s="22" t="s">
        <v>1706</v>
      </c>
    </row>
    <row r="650" spans="1:6" ht="16.5">
      <c r="A650" s="19">
        <v>4737</v>
      </c>
      <c r="B650" s="19" t="s">
        <v>232</v>
      </c>
      <c r="C650" s="20">
        <v>40535</v>
      </c>
      <c r="D650" s="21" t="s">
        <v>428</v>
      </c>
      <c r="E650" s="21" t="s">
        <v>579</v>
      </c>
      <c r="F650" s="22" t="s">
        <v>1706</v>
      </c>
    </row>
    <row r="651" spans="1:6" ht="16.5">
      <c r="A651" s="19">
        <v>4746</v>
      </c>
      <c r="B651" s="19" t="s">
        <v>233</v>
      </c>
      <c r="C651" s="20">
        <v>40603</v>
      </c>
      <c r="D651" s="21" t="s">
        <v>428</v>
      </c>
      <c r="E651" s="21" t="s">
        <v>579</v>
      </c>
      <c r="F651" s="22" t="s">
        <v>1706</v>
      </c>
    </row>
    <row r="652" spans="1:6" ht="16.5">
      <c r="A652" s="19">
        <v>4755</v>
      </c>
      <c r="B652" s="19" t="s">
        <v>234</v>
      </c>
      <c r="C652" s="20">
        <v>41605</v>
      </c>
      <c r="D652" s="21" t="s">
        <v>428</v>
      </c>
      <c r="E652" s="21" t="s">
        <v>582</v>
      </c>
      <c r="F652" s="22" t="s">
        <v>1706</v>
      </c>
    </row>
    <row r="653" spans="1:6" ht="16.5">
      <c r="A653" s="19">
        <v>4904</v>
      </c>
      <c r="B653" s="19" t="s">
        <v>1026</v>
      </c>
      <c r="C653" s="20">
        <v>38588</v>
      </c>
      <c r="D653" s="21" t="s">
        <v>428</v>
      </c>
      <c r="E653" s="21" t="s">
        <v>682</v>
      </c>
      <c r="F653" s="22" t="s">
        <v>1706</v>
      </c>
    </row>
    <row r="654" spans="1:6" ht="16.5">
      <c r="A654" s="19">
        <v>4906</v>
      </c>
      <c r="B654" s="19" t="s">
        <v>1027</v>
      </c>
      <c r="C654" s="20">
        <v>37802</v>
      </c>
      <c r="D654" s="21" t="s">
        <v>428</v>
      </c>
      <c r="E654" s="21" t="s">
        <v>682</v>
      </c>
      <c r="F654" s="22" t="s">
        <v>1706</v>
      </c>
    </row>
    <row r="655" spans="1:6" ht="16.5">
      <c r="A655" s="19">
        <v>4915</v>
      </c>
      <c r="B655" s="19" t="s">
        <v>235</v>
      </c>
      <c r="C655" s="20">
        <v>41187</v>
      </c>
      <c r="D655" s="21" t="s">
        <v>428</v>
      </c>
      <c r="E655" s="21" t="s">
        <v>566</v>
      </c>
      <c r="F655" s="22" t="s">
        <v>1706</v>
      </c>
    </row>
    <row r="656" spans="1:6" ht="16.5">
      <c r="A656" s="19">
        <v>4916</v>
      </c>
      <c r="B656" s="19" t="s">
        <v>236</v>
      </c>
      <c r="C656" s="20">
        <v>41599</v>
      </c>
      <c r="D656" s="21" t="s">
        <v>428</v>
      </c>
      <c r="E656" s="21" t="s">
        <v>566</v>
      </c>
      <c r="F656" s="22" t="s">
        <v>1706</v>
      </c>
    </row>
    <row r="657" spans="1:6" ht="16.5">
      <c r="A657" s="19">
        <v>4919</v>
      </c>
      <c r="B657" s="19" t="s">
        <v>237</v>
      </c>
      <c r="C657" s="20">
        <v>40448</v>
      </c>
      <c r="D657" s="21" t="s">
        <v>428</v>
      </c>
      <c r="E657" s="21" t="s">
        <v>492</v>
      </c>
      <c r="F657" s="22" t="s">
        <v>1706</v>
      </c>
    </row>
    <row r="658" spans="1:6" ht="16.5">
      <c r="A658" s="19">
        <v>4930</v>
      </c>
      <c r="B658" s="19" t="s">
        <v>238</v>
      </c>
      <c r="C658" s="20">
        <v>40350</v>
      </c>
      <c r="D658" s="21" t="s">
        <v>428</v>
      </c>
      <c r="E658" s="21" t="s">
        <v>564</v>
      </c>
      <c r="F658" s="22" t="s">
        <v>1706</v>
      </c>
    </row>
    <row r="659" spans="1:6" ht="16.5">
      <c r="A659" s="19">
        <v>4934</v>
      </c>
      <c r="B659" s="19" t="s">
        <v>239</v>
      </c>
      <c r="C659" s="20">
        <v>40247</v>
      </c>
      <c r="D659" s="21" t="s">
        <v>428</v>
      </c>
      <c r="E659" s="21" t="s">
        <v>688</v>
      </c>
      <c r="F659" s="22" t="s">
        <v>1706</v>
      </c>
    </row>
    <row r="660" spans="1:6" ht="16.5">
      <c r="A660" s="19">
        <v>4935</v>
      </c>
      <c r="B660" s="19" t="s">
        <v>240</v>
      </c>
      <c r="C660" s="20">
        <v>40752</v>
      </c>
      <c r="D660" s="21" t="s">
        <v>428</v>
      </c>
      <c r="E660" s="21" t="s">
        <v>688</v>
      </c>
      <c r="F660" s="22" t="s">
        <v>1706</v>
      </c>
    </row>
    <row r="661" spans="1:6" ht="16.5">
      <c r="A661" s="19">
        <v>4938</v>
      </c>
      <c r="B661" s="19" t="s">
        <v>241</v>
      </c>
      <c r="C661" s="20">
        <v>40353</v>
      </c>
      <c r="D661" s="21" t="s">
        <v>428</v>
      </c>
      <c r="E661" s="21" t="s">
        <v>566</v>
      </c>
      <c r="F661" s="22" t="s">
        <v>1706</v>
      </c>
    </row>
    <row r="662" spans="1:6" ht="16.5">
      <c r="A662" s="19">
        <v>4942</v>
      </c>
      <c r="B662" s="19" t="s">
        <v>242</v>
      </c>
      <c r="C662" s="20">
        <v>40721</v>
      </c>
      <c r="D662" s="21" t="s">
        <v>428</v>
      </c>
      <c r="E662" s="21" t="s">
        <v>688</v>
      </c>
      <c r="F662" s="22" t="s">
        <v>1706</v>
      </c>
    </row>
    <row r="663" spans="1:6" ht="16.5">
      <c r="A663" s="19">
        <v>4952</v>
      </c>
      <c r="B663" s="19" t="s">
        <v>243</v>
      </c>
      <c r="C663" s="20">
        <v>40848</v>
      </c>
      <c r="D663" s="21" t="s">
        <v>428</v>
      </c>
      <c r="E663" s="21" t="s">
        <v>492</v>
      </c>
      <c r="F663" s="22" t="s">
        <v>1706</v>
      </c>
    </row>
    <row r="664" spans="1:6" ht="16.5">
      <c r="A664" s="19">
        <v>4956</v>
      </c>
      <c r="B664" s="19" t="s">
        <v>244</v>
      </c>
      <c r="C664" s="20">
        <v>40840</v>
      </c>
      <c r="D664" s="21" t="s">
        <v>428</v>
      </c>
      <c r="E664" s="21" t="s">
        <v>688</v>
      </c>
      <c r="F664" s="22" t="s">
        <v>1706</v>
      </c>
    </row>
    <row r="665" spans="1:6" ht="16.5">
      <c r="A665" s="19">
        <v>4958</v>
      </c>
      <c r="B665" s="19" t="s">
        <v>245</v>
      </c>
      <c r="C665" s="20">
        <v>40903</v>
      </c>
      <c r="D665" s="21" t="s">
        <v>428</v>
      </c>
      <c r="E665" s="21" t="s">
        <v>522</v>
      </c>
      <c r="F665" s="22" t="s">
        <v>1706</v>
      </c>
    </row>
    <row r="666" spans="1:6" ht="16.5">
      <c r="A666" s="19">
        <v>4960</v>
      </c>
      <c r="B666" s="19" t="s">
        <v>246</v>
      </c>
      <c r="C666" s="20">
        <v>40840</v>
      </c>
      <c r="D666" s="21" t="s">
        <v>428</v>
      </c>
      <c r="E666" s="21" t="s">
        <v>688</v>
      </c>
      <c r="F666" s="22" t="s">
        <v>1706</v>
      </c>
    </row>
    <row r="667" spans="1:6" ht="16.5">
      <c r="A667" s="19">
        <v>4976</v>
      </c>
      <c r="B667" s="19" t="s">
        <v>247</v>
      </c>
      <c r="C667" s="20">
        <v>41233</v>
      </c>
      <c r="D667" s="21" t="s">
        <v>428</v>
      </c>
      <c r="E667" s="21" t="s">
        <v>688</v>
      </c>
      <c r="F667" s="57" t="s">
        <v>1708</v>
      </c>
    </row>
    <row r="668" spans="1:6" ht="16.5">
      <c r="A668" s="19">
        <v>4977</v>
      </c>
      <c r="B668" s="19" t="s">
        <v>248</v>
      </c>
      <c r="C668" s="20">
        <v>41598</v>
      </c>
      <c r="D668" s="21" t="s">
        <v>428</v>
      </c>
      <c r="E668" s="21" t="s">
        <v>682</v>
      </c>
      <c r="F668" s="22" t="s">
        <v>1706</v>
      </c>
    </row>
    <row r="669" spans="1:6" ht="16.5">
      <c r="A669" s="19">
        <v>4984</v>
      </c>
      <c r="B669" s="19" t="s">
        <v>249</v>
      </c>
      <c r="C669" s="20">
        <v>40786</v>
      </c>
      <c r="D669" s="21" t="s">
        <v>428</v>
      </c>
      <c r="E669" s="21" t="s">
        <v>682</v>
      </c>
      <c r="F669" s="22" t="s">
        <v>1706</v>
      </c>
    </row>
    <row r="670" spans="1:6" ht="16.5">
      <c r="A670" s="19">
        <v>4994</v>
      </c>
      <c r="B670" s="19" t="s">
        <v>17</v>
      </c>
      <c r="C670" s="20">
        <v>41633</v>
      </c>
      <c r="D670" s="21" t="s">
        <v>428</v>
      </c>
      <c r="E670" s="21" t="s">
        <v>762</v>
      </c>
      <c r="F670" s="22" t="s">
        <v>1706</v>
      </c>
    </row>
    <row r="671" spans="1:6" ht="16.5">
      <c r="A671" s="19">
        <v>4999</v>
      </c>
      <c r="B671" s="19" t="s">
        <v>250</v>
      </c>
      <c r="C671" s="20">
        <v>41428</v>
      </c>
      <c r="D671" s="21" t="s">
        <v>428</v>
      </c>
      <c r="E671" s="21" t="s">
        <v>522</v>
      </c>
      <c r="F671" s="22" t="s">
        <v>1706</v>
      </c>
    </row>
    <row r="672" spans="1:6" ht="16.5">
      <c r="A672" s="19">
        <v>5007</v>
      </c>
      <c r="B672" s="19" t="s">
        <v>1366</v>
      </c>
      <c r="C672" s="20">
        <v>40802</v>
      </c>
      <c r="D672" s="21" t="s">
        <v>428</v>
      </c>
      <c r="E672" s="21" t="s">
        <v>551</v>
      </c>
      <c r="F672" s="22" t="s">
        <v>1706</v>
      </c>
    </row>
    <row r="673" spans="1:6" ht="16.5">
      <c r="A673" s="19">
        <v>5203</v>
      </c>
      <c r="B673" s="19" t="s">
        <v>1028</v>
      </c>
      <c r="C673" s="20">
        <v>38257</v>
      </c>
      <c r="D673" s="21" t="s">
        <v>428</v>
      </c>
      <c r="E673" s="21" t="s">
        <v>762</v>
      </c>
      <c r="F673" s="22" t="s">
        <v>1706</v>
      </c>
    </row>
    <row r="674" spans="1:6" ht="16.5">
      <c r="A674" s="19">
        <v>5215</v>
      </c>
      <c r="B674" s="19" t="s">
        <v>251</v>
      </c>
      <c r="C674" s="20">
        <v>40903</v>
      </c>
      <c r="D674" s="21" t="s">
        <v>428</v>
      </c>
      <c r="E674" s="21" t="s">
        <v>566</v>
      </c>
      <c r="F674" s="22" t="s">
        <v>1706</v>
      </c>
    </row>
    <row r="675" spans="1:6" ht="16.5">
      <c r="A675" s="19">
        <v>5225</v>
      </c>
      <c r="B675" s="19" t="s">
        <v>252</v>
      </c>
      <c r="C675" s="20">
        <v>41218</v>
      </c>
      <c r="D675" s="21" t="s">
        <v>428</v>
      </c>
      <c r="E675" s="21" t="s">
        <v>679</v>
      </c>
      <c r="F675" s="22" t="s">
        <v>1706</v>
      </c>
    </row>
    <row r="676" spans="1:6" ht="16.5">
      <c r="A676" s="19">
        <v>5234</v>
      </c>
      <c r="B676" s="19" t="s">
        <v>253</v>
      </c>
      <c r="C676" s="20">
        <v>41106</v>
      </c>
      <c r="D676" s="21" t="s">
        <v>428</v>
      </c>
      <c r="E676" s="21" t="s">
        <v>688</v>
      </c>
      <c r="F676" s="22" t="s">
        <v>1706</v>
      </c>
    </row>
    <row r="677" spans="1:6" ht="16.5">
      <c r="A677" s="19">
        <v>5243</v>
      </c>
      <c r="B677" s="19" t="s">
        <v>254</v>
      </c>
      <c r="C677" s="20">
        <v>41603</v>
      </c>
      <c r="D677" s="21" t="s">
        <v>428</v>
      </c>
      <c r="E677" s="21" t="s">
        <v>688</v>
      </c>
      <c r="F677" s="22" t="s">
        <v>1706</v>
      </c>
    </row>
    <row r="678" spans="1:6" ht="16.5">
      <c r="A678" s="19">
        <v>5259</v>
      </c>
      <c r="B678" s="19" t="s">
        <v>255</v>
      </c>
      <c r="C678" s="20">
        <v>41611</v>
      </c>
      <c r="D678" s="21" t="s">
        <v>428</v>
      </c>
      <c r="E678" s="21" t="s">
        <v>688</v>
      </c>
      <c r="F678" s="57" t="s">
        <v>1708</v>
      </c>
    </row>
    <row r="679" spans="1:6" ht="16.5">
      <c r="A679" s="19">
        <v>5264</v>
      </c>
      <c r="B679" s="19" t="s">
        <v>256</v>
      </c>
      <c r="C679" s="20">
        <v>41299</v>
      </c>
      <c r="D679" s="21" t="s">
        <v>428</v>
      </c>
      <c r="E679" s="21" t="s">
        <v>566</v>
      </c>
      <c r="F679" s="22" t="s">
        <v>1706</v>
      </c>
    </row>
    <row r="680" spans="1:6" ht="16.5">
      <c r="A680" s="19">
        <v>5269</v>
      </c>
      <c r="B680" s="19" t="s">
        <v>257</v>
      </c>
      <c r="C680" s="20">
        <v>41255</v>
      </c>
      <c r="D680" s="21" t="s">
        <v>428</v>
      </c>
      <c r="E680" s="21" t="s">
        <v>492</v>
      </c>
      <c r="F680" s="22" t="s">
        <v>1706</v>
      </c>
    </row>
    <row r="681" spans="1:6" ht="16.5">
      <c r="A681" s="19">
        <v>5280</v>
      </c>
      <c r="B681" s="19" t="s">
        <v>258</v>
      </c>
      <c r="C681" s="20">
        <v>41586</v>
      </c>
      <c r="D681" s="21" t="s">
        <v>428</v>
      </c>
      <c r="E681" s="21" t="s">
        <v>492</v>
      </c>
      <c r="F681" s="22" t="s">
        <v>1706</v>
      </c>
    </row>
    <row r="682" spans="1:6" ht="16.5">
      <c r="A682" s="19">
        <v>5305</v>
      </c>
      <c r="B682" s="19" t="s">
        <v>1029</v>
      </c>
      <c r="C682" s="20">
        <v>38187</v>
      </c>
      <c r="D682" s="21" t="s">
        <v>428</v>
      </c>
      <c r="E682" s="21" t="s">
        <v>492</v>
      </c>
      <c r="F682" s="22" t="s">
        <v>1706</v>
      </c>
    </row>
    <row r="683" spans="1:6" ht="16.5">
      <c r="A683" s="19">
        <v>5388</v>
      </c>
      <c r="B683" s="19" t="s">
        <v>1030</v>
      </c>
      <c r="C683" s="20">
        <v>39419</v>
      </c>
      <c r="D683" s="21" t="s">
        <v>428</v>
      </c>
      <c r="E683" s="21" t="s">
        <v>682</v>
      </c>
      <c r="F683" s="22" t="s">
        <v>1706</v>
      </c>
    </row>
    <row r="684" spans="1:6" ht="16.5">
      <c r="A684" s="19">
        <v>5434</v>
      </c>
      <c r="B684" s="19" t="s">
        <v>1031</v>
      </c>
      <c r="C684" s="20">
        <v>37858</v>
      </c>
      <c r="D684" s="21" t="s">
        <v>428</v>
      </c>
      <c r="E684" s="21" t="s">
        <v>490</v>
      </c>
      <c r="F684" s="22" t="s">
        <v>1706</v>
      </c>
    </row>
    <row r="685" spans="1:6" ht="16.5">
      <c r="A685" s="19">
        <v>5469</v>
      </c>
      <c r="B685" s="19" t="s">
        <v>1032</v>
      </c>
      <c r="C685" s="20">
        <v>37858</v>
      </c>
      <c r="D685" s="21" t="s">
        <v>428</v>
      </c>
      <c r="E685" s="21" t="s">
        <v>522</v>
      </c>
      <c r="F685" s="22" t="s">
        <v>1706</v>
      </c>
    </row>
    <row r="686" spans="1:6" ht="16.5">
      <c r="A686" s="19">
        <v>5471</v>
      </c>
      <c r="B686" s="19" t="s">
        <v>1033</v>
      </c>
      <c r="C686" s="20">
        <v>37858</v>
      </c>
      <c r="D686" s="21" t="s">
        <v>428</v>
      </c>
      <c r="E686" s="21" t="s">
        <v>492</v>
      </c>
      <c r="F686" s="22" t="s">
        <v>1706</v>
      </c>
    </row>
    <row r="687" spans="1:6" ht="16.5">
      <c r="A687" s="19">
        <v>5484</v>
      </c>
      <c r="B687" s="19" t="s">
        <v>1034</v>
      </c>
      <c r="C687" s="20">
        <v>37858</v>
      </c>
      <c r="D687" s="21" t="s">
        <v>428</v>
      </c>
      <c r="E687" s="21" t="s">
        <v>688</v>
      </c>
      <c r="F687" s="22" t="s">
        <v>1706</v>
      </c>
    </row>
    <row r="688" spans="1:6" ht="16.5">
      <c r="A688" s="19">
        <v>5515</v>
      </c>
      <c r="B688" s="19" t="s">
        <v>1035</v>
      </c>
      <c r="C688" s="20">
        <v>37900</v>
      </c>
      <c r="D688" s="21" t="s">
        <v>428</v>
      </c>
      <c r="E688" s="21" t="s">
        <v>1691</v>
      </c>
      <c r="F688" s="22" t="s">
        <v>1706</v>
      </c>
    </row>
    <row r="689" spans="1:6" ht="16.5">
      <c r="A689" s="19">
        <v>5521</v>
      </c>
      <c r="B689" s="19" t="s">
        <v>1449</v>
      </c>
      <c r="C689" s="20">
        <v>41261</v>
      </c>
      <c r="D689" s="21" t="s">
        <v>428</v>
      </c>
      <c r="E689" s="21" t="s">
        <v>1691</v>
      </c>
      <c r="F689" s="22" t="s">
        <v>1706</v>
      </c>
    </row>
    <row r="690" spans="1:6" ht="16.5">
      <c r="A690" s="19">
        <v>5522</v>
      </c>
      <c r="B690" s="19" t="s">
        <v>1036</v>
      </c>
      <c r="C690" s="20">
        <v>39300</v>
      </c>
      <c r="D690" s="21" t="s">
        <v>428</v>
      </c>
      <c r="E690" s="21" t="s">
        <v>1691</v>
      </c>
      <c r="F690" s="22" t="s">
        <v>1706</v>
      </c>
    </row>
    <row r="691" spans="1:6" ht="16.5">
      <c r="A691" s="19">
        <v>5525</v>
      </c>
      <c r="B691" s="19" t="s">
        <v>1037</v>
      </c>
      <c r="C691" s="20">
        <v>38317</v>
      </c>
      <c r="D691" s="21" t="s">
        <v>428</v>
      </c>
      <c r="E691" s="21" t="s">
        <v>1691</v>
      </c>
      <c r="F691" s="22" t="s">
        <v>1706</v>
      </c>
    </row>
    <row r="692" spans="1:6" ht="16.5">
      <c r="A692" s="19">
        <v>5531</v>
      </c>
      <c r="B692" s="19" t="s">
        <v>1038</v>
      </c>
      <c r="C692" s="20">
        <v>38383</v>
      </c>
      <c r="D692" s="21" t="s">
        <v>428</v>
      </c>
      <c r="E692" s="21" t="s">
        <v>1691</v>
      </c>
      <c r="F692" s="22" t="s">
        <v>1706</v>
      </c>
    </row>
    <row r="693" spans="1:6" ht="16.5">
      <c r="A693" s="19">
        <v>5533</v>
      </c>
      <c r="B693" s="19" t="s">
        <v>1039</v>
      </c>
      <c r="C693" s="20">
        <v>39568</v>
      </c>
      <c r="D693" s="21" t="s">
        <v>428</v>
      </c>
      <c r="E693" s="21" t="s">
        <v>1691</v>
      </c>
      <c r="F693" s="22" t="s">
        <v>1706</v>
      </c>
    </row>
    <row r="694" spans="1:6" ht="16.5">
      <c r="A694" s="19">
        <v>5534</v>
      </c>
      <c r="B694" s="19" t="s">
        <v>1040</v>
      </c>
      <c r="C694" s="20">
        <v>38131</v>
      </c>
      <c r="D694" s="21" t="s">
        <v>428</v>
      </c>
      <c r="E694" s="21" t="s">
        <v>1691</v>
      </c>
      <c r="F694" s="22" t="s">
        <v>1706</v>
      </c>
    </row>
    <row r="695" spans="1:6" ht="16.5">
      <c r="A695" s="19">
        <v>5538</v>
      </c>
      <c r="B695" s="19" t="s">
        <v>1696</v>
      </c>
      <c r="C695" s="20">
        <v>41624</v>
      </c>
      <c r="D695" s="21" t="s">
        <v>428</v>
      </c>
      <c r="E695" s="21" t="s">
        <v>551</v>
      </c>
      <c r="F695" s="22" t="s">
        <v>1706</v>
      </c>
    </row>
    <row r="696" spans="1:6" ht="16.5">
      <c r="A696" s="19">
        <v>5607</v>
      </c>
      <c r="B696" s="19" t="s">
        <v>1041</v>
      </c>
      <c r="C696" s="20">
        <v>38323</v>
      </c>
      <c r="D696" s="21" t="s">
        <v>428</v>
      </c>
      <c r="E696" s="21" t="s">
        <v>670</v>
      </c>
      <c r="F696" s="22" t="s">
        <v>1706</v>
      </c>
    </row>
    <row r="697" spans="1:6" ht="16.5">
      <c r="A697" s="19">
        <v>5608</v>
      </c>
      <c r="B697" s="19" t="s">
        <v>1042</v>
      </c>
      <c r="C697" s="20">
        <v>37858</v>
      </c>
      <c r="D697" s="21" t="s">
        <v>428</v>
      </c>
      <c r="E697" s="21" t="s">
        <v>670</v>
      </c>
      <c r="F697" s="22" t="s">
        <v>1706</v>
      </c>
    </row>
    <row r="698" spans="1:6" ht="16.5">
      <c r="A698" s="19">
        <v>5706</v>
      </c>
      <c r="B698" s="19" t="s">
        <v>1459</v>
      </c>
      <c r="C698" s="20">
        <v>40837</v>
      </c>
      <c r="D698" s="21" t="s">
        <v>428</v>
      </c>
      <c r="E698" s="21" t="s">
        <v>863</v>
      </c>
      <c r="F698" s="22" t="s">
        <v>1706</v>
      </c>
    </row>
    <row r="699" spans="1:6" ht="16.5">
      <c r="A699" s="19">
        <v>5871</v>
      </c>
      <c r="B699" s="19" t="s">
        <v>259</v>
      </c>
      <c r="C699" s="20">
        <v>40890</v>
      </c>
      <c r="D699" s="21" t="s">
        <v>428</v>
      </c>
      <c r="E699" s="21" t="s">
        <v>1690</v>
      </c>
      <c r="F699" s="22" t="s">
        <v>1706</v>
      </c>
    </row>
    <row r="700" spans="1:6" ht="16.5">
      <c r="A700" s="19">
        <v>5880</v>
      </c>
      <c r="B700" s="19" t="s">
        <v>260</v>
      </c>
      <c r="C700" s="20">
        <v>40878</v>
      </c>
      <c r="D700" s="21" t="s">
        <v>428</v>
      </c>
      <c r="E700" s="21" t="s">
        <v>278</v>
      </c>
      <c r="F700" s="22" t="s">
        <v>1706</v>
      </c>
    </row>
    <row r="701" spans="1:6" ht="16.5">
      <c r="A701" s="19">
        <v>5906</v>
      </c>
      <c r="B701" s="19" t="s">
        <v>261</v>
      </c>
      <c r="C701" s="20">
        <v>40840</v>
      </c>
      <c r="D701" s="21" t="s">
        <v>428</v>
      </c>
      <c r="E701" s="21" t="s">
        <v>279</v>
      </c>
      <c r="F701" s="22" t="s">
        <v>1706</v>
      </c>
    </row>
    <row r="702" spans="1:6" ht="16.5">
      <c r="A702" s="19">
        <v>5907</v>
      </c>
      <c r="B702" s="19" t="s">
        <v>262</v>
      </c>
      <c r="C702" s="20">
        <v>41066</v>
      </c>
      <c r="D702" s="21" t="s">
        <v>428</v>
      </c>
      <c r="E702" s="21" t="s">
        <v>279</v>
      </c>
      <c r="F702" s="22" t="s">
        <v>1706</v>
      </c>
    </row>
    <row r="703" spans="1:6" ht="16.5">
      <c r="A703" s="19">
        <v>6005</v>
      </c>
      <c r="B703" s="19" t="s">
        <v>1043</v>
      </c>
      <c r="C703" s="20">
        <v>38677</v>
      </c>
      <c r="D703" s="21" t="s">
        <v>428</v>
      </c>
      <c r="E703" s="21" t="s">
        <v>278</v>
      </c>
      <c r="F703" s="22" t="s">
        <v>1706</v>
      </c>
    </row>
    <row r="704" spans="1:6" ht="16.5">
      <c r="A704" s="19">
        <v>6108</v>
      </c>
      <c r="B704" s="19" t="s">
        <v>1044</v>
      </c>
      <c r="C704" s="20">
        <v>39812</v>
      </c>
      <c r="D704" s="21" t="s">
        <v>428</v>
      </c>
      <c r="E704" s="21" t="s">
        <v>522</v>
      </c>
      <c r="F704" s="22" t="s">
        <v>1706</v>
      </c>
    </row>
    <row r="705" spans="1:6" ht="16.5">
      <c r="A705" s="19">
        <v>6112</v>
      </c>
      <c r="B705" s="19" t="s">
        <v>1045</v>
      </c>
      <c r="C705" s="20">
        <v>37837</v>
      </c>
      <c r="D705" s="21" t="s">
        <v>428</v>
      </c>
      <c r="E705" s="21" t="s">
        <v>762</v>
      </c>
      <c r="F705" s="22" t="s">
        <v>1706</v>
      </c>
    </row>
    <row r="706" spans="1:6" ht="16.5">
      <c r="A706" s="19">
        <v>6115</v>
      </c>
      <c r="B706" s="19" t="s">
        <v>1046</v>
      </c>
      <c r="C706" s="20">
        <v>38187</v>
      </c>
      <c r="D706" s="21" t="s">
        <v>428</v>
      </c>
      <c r="E706" s="21" t="s">
        <v>522</v>
      </c>
      <c r="F706" s="22" t="s">
        <v>1706</v>
      </c>
    </row>
    <row r="707" spans="1:6" ht="16.5">
      <c r="A707" s="19">
        <v>6116</v>
      </c>
      <c r="B707" s="19" t="s">
        <v>1047</v>
      </c>
      <c r="C707" s="20">
        <v>38236</v>
      </c>
      <c r="D707" s="21" t="s">
        <v>428</v>
      </c>
      <c r="E707" s="21" t="s">
        <v>688</v>
      </c>
      <c r="F707" s="22" t="s">
        <v>1706</v>
      </c>
    </row>
    <row r="708" spans="1:6" ht="16.5">
      <c r="A708" s="19">
        <v>6117</v>
      </c>
      <c r="B708" s="19" t="s">
        <v>1048</v>
      </c>
      <c r="C708" s="20">
        <v>37858</v>
      </c>
      <c r="D708" s="21" t="s">
        <v>428</v>
      </c>
      <c r="E708" s="21" t="s">
        <v>566</v>
      </c>
      <c r="F708" s="22" t="s">
        <v>1706</v>
      </c>
    </row>
    <row r="709" spans="1:6" ht="16.5">
      <c r="A709" s="19">
        <v>6120</v>
      </c>
      <c r="B709" s="19" t="s">
        <v>1049</v>
      </c>
      <c r="C709" s="20">
        <v>38973</v>
      </c>
      <c r="D709" s="21" t="s">
        <v>428</v>
      </c>
      <c r="E709" s="21" t="s">
        <v>688</v>
      </c>
      <c r="F709" s="22" t="s">
        <v>1706</v>
      </c>
    </row>
    <row r="710" spans="1:6" ht="16.5">
      <c r="A710" s="19">
        <v>6128</v>
      </c>
      <c r="B710" s="19" t="s">
        <v>1050</v>
      </c>
      <c r="C710" s="20">
        <v>37788</v>
      </c>
      <c r="D710" s="21" t="s">
        <v>428</v>
      </c>
      <c r="E710" s="21" t="s">
        <v>566</v>
      </c>
      <c r="F710" s="22" t="s">
        <v>1706</v>
      </c>
    </row>
    <row r="711" spans="1:6" ht="16.5">
      <c r="A711" s="19">
        <v>6131</v>
      </c>
      <c r="B711" s="19" t="s">
        <v>1051</v>
      </c>
      <c r="C711" s="20">
        <v>38257</v>
      </c>
      <c r="D711" s="21" t="s">
        <v>428</v>
      </c>
      <c r="E711" s="21" t="s">
        <v>688</v>
      </c>
      <c r="F711" s="22" t="s">
        <v>1706</v>
      </c>
    </row>
    <row r="712" spans="1:6" ht="16.5">
      <c r="A712" s="19">
        <v>6133</v>
      </c>
      <c r="B712" s="19" t="s">
        <v>1052</v>
      </c>
      <c r="C712" s="20">
        <v>37848</v>
      </c>
      <c r="D712" s="21" t="s">
        <v>428</v>
      </c>
      <c r="E712" s="21" t="s">
        <v>522</v>
      </c>
      <c r="F712" s="22" t="s">
        <v>1706</v>
      </c>
    </row>
    <row r="713" spans="1:6" ht="16.5">
      <c r="A713" s="19">
        <v>6136</v>
      </c>
      <c r="B713" s="19" t="s">
        <v>1053</v>
      </c>
      <c r="C713" s="20">
        <v>37858</v>
      </c>
      <c r="D713" s="21" t="s">
        <v>428</v>
      </c>
      <c r="E713" s="21" t="s">
        <v>682</v>
      </c>
      <c r="F713" s="22" t="s">
        <v>1706</v>
      </c>
    </row>
    <row r="714" spans="1:6" ht="16.5">
      <c r="A714" s="19">
        <v>6139</v>
      </c>
      <c r="B714" s="19" t="s">
        <v>1054</v>
      </c>
      <c r="C714" s="20">
        <v>37858</v>
      </c>
      <c r="D714" s="21" t="s">
        <v>428</v>
      </c>
      <c r="E714" s="21" t="s">
        <v>679</v>
      </c>
      <c r="F714" s="22" t="s">
        <v>1706</v>
      </c>
    </row>
    <row r="715" spans="1:6" ht="16.5">
      <c r="A715" s="19">
        <v>6141</v>
      </c>
      <c r="B715" s="19" t="s">
        <v>1055</v>
      </c>
      <c r="C715" s="20">
        <v>37916</v>
      </c>
      <c r="D715" s="21" t="s">
        <v>428</v>
      </c>
      <c r="E715" s="21" t="s">
        <v>522</v>
      </c>
      <c r="F715" s="22" t="s">
        <v>1706</v>
      </c>
    </row>
    <row r="716" spans="1:6" ht="16.5">
      <c r="A716" s="19">
        <v>6142</v>
      </c>
      <c r="B716" s="19" t="s">
        <v>1056</v>
      </c>
      <c r="C716" s="20">
        <v>37837</v>
      </c>
      <c r="D716" s="21" t="s">
        <v>428</v>
      </c>
      <c r="E716" s="21" t="s">
        <v>682</v>
      </c>
      <c r="F716" s="22" t="s">
        <v>1706</v>
      </c>
    </row>
    <row r="717" spans="1:6" ht="16.5">
      <c r="A717" s="19">
        <v>6145</v>
      </c>
      <c r="B717" s="19" t="s">
        <v>1057</v>
      </c>
      <c r="C717" s="20">
        <v>37858</v>
      </c>
      <c r="D717" s="21" t="s">
        <v>428</v>
      </c>
      <c r="E717" s="21" t="s">
        <v>492</v>
      </c>
      <c r="F717" s="22" t="s">
        <v>1706</v>
      </c>
    </row>
    <row r="718" spans="1:6" ht="16.5">
      <c r="A718" s="19">
        <v>6152</v>
      </c>
      <c r="B718" s="19" t="s">
        <v>1058</v>
      </c>
      <c r="C718" s="20">
        <v>40155</v>
      </c>
      <c r="D718" s="21" t="s">
        <v>428</v>
      </c>
      <c r="E718" s="21" t="s">
        <v>682</v>
      </c>
      <c r="F718" s="22" t="s">
        <v>1706</v>
      </c>
    </row>
    <row r="719" spans="1:6" ht="16.5">
      <c r="A719" s="19">
        <v>6153</v>
      </c>
      <c r="B719" s="19" t="s">
        <v>1059</v>
      </c>
      <c r="C719" s="20">
        <v>39468</v>
      </c>
      <c r="D719" s="21" t="s">
        <v>428</v>
      </c>
      <c r="E719" s="21" t="s">
        <v>522</v>
      </c>
      <c r="F719" s="22" t="s">
        <v>1706</v>
      </c>
    </row>
    <row r="720" spans="1:6" ht="16.5">
      <c r="A720" s="19">
        <v>6155</v>
      </c>
      <c r="B720" s="19" t="s">
        <v>1060</v>
      </c>
      <c r="C720" s="20">
        <v>38947</v>
      </c>
      <c r="D720" s="21" t="s">
        <v>428</v>
      </c>
      <c r="E720" s="21" t="s">
        <v>522</v>
      </c>
      <c r="F720" s="22" t="s">
        <v>1706</v>
      </c>
    </row>
    <row r="721" spans="1:6" ht="16.5">
      <c r="A721" s="19">
        <v>6164</v>
      </c>
      <c r="B721" s="19" t="s">
        <v>1061</v>
      </c>
      <c r="C721" s="20">
        <v>39742</v>
      </c>
      <c r="D721" s="21" t="s">
        <v>428</v>
      </c>
      <c r="E721" s="21" t="s">
        <v>688</v>
      </c>
      <c r="F721" s="22" t="s">
        <v>1706</v>
      </c>
    </row>
    <row r="722" spans="1:6" ht="16.5">
      <c r="A722" s="19">
        <v>6165</v>
      </c>
      <c r="B722" s="19" t="s">
        <v>1062</v>
      </c>
      <c r="C722" s="20">
        <v>37837</v>
      </c>
      <c r="D722" s="21" t="s">
        <v>428</v>
      </c>
      <c r="E722" s="21" t="s">
        <v>522</v>
      </c>
      <c r="F722" s="22" t="s">
        <v>1706</v>
      </c>
    </row>
    <row r="723" spans="1:6" ht="16.5">
      <c r="A723" s="19">
        <v>6166</v>
      </c>
      <c r="B723" s="19" t="s">
        <v>1063</v>
      </c>
      <c r="C723" s="20">
        <v>38299</v>
      </c>
      <c r="D723" s="21" t="s">
        <v>428</v>
      </c>
      <c r="E723" s="21" t="s">
        <v>566</v>
      </c>
      <c r="F723" s="22" t="s">
        <v>1706</v>
      </c>
    </row>
    <row r="724" spans="1:6" ht="16.5">
      <c r="A724" s="19">
        <v>6168</v>
      </c>
      <c r="B724" s="19" t="s">
        <v>1064</v>
      </c>
      <c r="C724" s="20">
        <v>37858</v>
      </c>
      <c r="D724" s="21" t="s">
        <v>428</v>
      </c>
      <c r="E724" s="21" t="s">
        <v>688</v>
      </c>
      <c r="F724" s="22" t="s">
        <v>1706</v>
      </c>
    </row>
    <row r="725" spans="1:6" ht="16.5">
      <c r="A725" s="19">
        <v>6172</v>
      </c>
      <c r="B725" s="19" t="s">
        <v>1065</v>
      </c>
      <c r="C725" s="20">
        <v>38131</v>
      </c>
      <c r="D725" s="21" t="s">
        <v>428</v>
      </c>
      <c r="E725" s="21" t="s">
        <v>566</v>
      </c>
      <c r="F725" s="22" t="s">
        <v>1706</v>
      </c>
    </row>
    <row r="726" spans="1:6" ht="16.5">
      <c r="A726" s="19">
        <v>6176</v>
      </c>
      <c r="B726" s="19" t="s">
        <v>1066</v>
      </c>
      <c r="C726" s="20">
        <v>39217</v>
      </c>
      <c r="D726" s="21" t="s">
        <v>428</v>
      </c>
      <c r="E726" s="21" t="s">
        <v>688</v>
      </c>
      <c r="F726" s="22" t="s">
        <v>1706</v>
      </c>
    </row>
    <row r="727" spans="1:6" ht="16.5">
      <c r="A727" s="19">
        <v>6177</v>
      </c>
      <c r="B727" s="19" t="s">
        <v>1512</v>
      </c>
      <c r="C727" s="20">
        <v>41487</v>
      </c>
      <c r="D727" s="21" t="s">
        <v>428</v>
      </c>
      <c r="E727" s="21" t="s">
        <v>1691</v>
      </c>
      <c r="F727" s="22" t="s">
        <v>1706</v>
      </c>
    </row>
    <row r="728" spans="1:6" ht="16.5">
      <c r="A728" s="19">
        <v>6183</v>
      </c>
      <c r="B728" s="19" t="s">
        <v>1516</v>
      </c>
      <c r="C728" s="20">
        <v>40878</v>
      </c>
      <c r="D728" s="21" t="s">
        <v>428</v>
      </c>
      <c r="E728" s="21" t="s">
        <v>762</v>
      </c>
      <c r="F728" s="22" t="s">
        <v>1706</v>
      </c>
    </row>
    <row r="729" spans="1:6" ht="16.5">
      <c r="A729" s="19">
        <v>6184</v>
      </c>
      <c r="B729" s="19" t="s">
        <v>1067</v>
      </c>
      <c r="C729" s="20">
        <v>38398</v>
      </c>
      <c r="D729" s="21" t="s">
        <v>428</v>
      </c>
      <c r="E729" s="21" t="s">
        <v>1690</v>
      </c>
      <c r="F729" s="22" t="s">
        <v>1706</v>
      </c>
    </row>
    <row r="730" spans="1:6" ht="16.5">
      <c r="A730" s="19">
        <v>6189</v>
      </c>
      <c r="B730" s="19" t="s">
        <v>1068</v>
      </c>
      <c r="C730" s="20">
        <v>38131</v>
      </c>
      <c r="D730" s="21" t="s">
        <v>428</v>
      </c>
      <c r="E730" s="21" t="s">
        <v>490</v>
      </c>
      <c r="F730" s="22" t="s">
        <v>1706</v>
      </c>
    </row>
    <row r="731" spans="1:6" ht="16.5">
      <c r="A731" s="19">
        <v>6191</v>
      </c>
      <c r="B731" s="19" t="s">
        <v>1069</v>
      </c>
      <c r="C731" s="20">
        <v>39374</v>
      </c>
      <c r="D731" s="21" t="s">
        <v>428</v>
      </c>
      <c r="E731" s="21" t="s">
        <v>522</v>
      </c>
      <c r="F731" s="22" t="s">
        <v>1706</v>
      </c>
    </row>
    <row r="732" spans="1:6" ht="16.5">
      <c r="A732" s="19">
        <v>6192</v>
      </c>
      <c r="B732" s="19" t="s">
        <v>1070</v>
      </c>
      <c r="C732" s="20">
        <v>38257</v>
      </c>
      <c r="D732" s="21" t="s">
        <v>428</v>
      </c>
      <c r="E732" s="21" t="s">
        <v>679</v>
      </c>
      <c r="F732" s="22" t="s">
        <v>1706</v>
      </c>
    </row>
    <row r="733" spans="1:6" ht="16.5">
      <c r="A733" s="19">
        <v>6196</v>
      </c>
      <c r="B733" s="19" t="s">
        <v>1071</v>
      </c>
      <c r="C733" s="20">
        <v>38131</v>
      </c>
      <c r="D733" s="21" t="s">
        <v>428</v>
      </c>
      <c r="E733" s="21" t="s">
        <v>679</v>
      </c>
      <c r="F733" s="22" t="s">
        <v>1706</v>
      </c>
    </row>
    <row r="734" spans="1:6" ht="16.5">
      <c r="A734" s="19">
        <v>6197</v>
      </c>
      <c r="B734" s="19" t="s">
        <v>1072</v>
      </c>
      <c r="C734" s="20">
        <v>38299</v>
      </c>
      <c r="D734" s="21" t="s">
        <v>428</v>
      </c>
      <c r="E734" s="21" t="s">
        <v>522</v>
      </c>
      <c r="F734" s="22" t="s">
        <v>1706</v>
      </c>
    </row>
    <row r="735" spans="1:6" ht="16.5">
      <c r="A735" s="19">
        <v>6201</v>
      </c>
      <c r="B735" s="19" t="s">
        <v>1073</v>
      </c>
      <c r="C735" s="20">
        <v>38257</v>
      </c>
      <c r="D735" s="21" t="s">
        <v>428</v>
      </c>
      <c r="E735" s="21" t="s">
        <v>679</v>
      </c>
      <c r="F735" s="22" t="s">
        <v>1706</v>
      </c>
    </row>
    <row r="736" spans="1:6" ht="16.5">
      <c r="A736" s="19">
        <v>6202</v>
      </c>
      <c r="B736" s="19" t="s">
        <v>1074</v>
      </c>
      <c r="C736" s="20">
        <v>38257</v>
      </c>
      <c r="D736" s="21" t="s">
        <v>428</v>
      </c>
      <c r="E736" s="21" t="s">
        <v>492</v>
      </c>
      <c r="F736" s="22" t="s">
        <v>1706</v>
      </c>
    </row>
    <row r="737" spans="1:6" ht="16.5">
      <c r="A737" s="19">
        <v>6205</v>
      </c>
      <c r="B737" s="19" t="s">
        <v>1075</v>
      </c>
      <c r="C737" s="20">
        <v>39468</v>
      </c>
      <c r="D737" s="21" t="s">
        <v>428</v>
      </c>
      <c r="E737" s="21" t="s">
        <v>522</v>
      </c>
      <c r="F737" s="22" t="s">
        <v>1706</v>
      </c>
    </row>
    <row r="738" spans="1:6" ht="16.5">
      <c r="A738" s="19">
        <v>6206</v>
      </c>
      <c r="B738" s="19" t="s">
        <v>1076</v>
      </c>
      <c r="C738" s="20">
        <v>38202</v>
      </c>
      <c r="D738" s="21" t="s">
        <v>428</v>
      </c>
      <c r="E738" s="21" t="s">
        <v>566</v>
      </c>
      <c r="F738" s="22" t="s">
        <v>1706</v>
      </c>
    </row>
    <row r="739" spans="1:6" ht="16.5">
      <c r="A739" s="19">
        <v>6209</v>
      </c>
      <c r="B739" s="19" t="s">
        <v>1077</v>
      </c>
      <c r="C739" s="20">
        <v>38299</v>
      </c>
      <c r="D739" s="21" t="s">
        <v>428</v>
      </c>
      <c r="E739" s="21" t="s">
        <v>688</v>
      </c>
      <c r="F739" s="22" t="s">
        <v>1706</v>
      </c>
    </row>
    <row r="740" spans="1:6" ht="16.5">
      <c r="A740" s="19">
        <v>6213</v>
      </c>
      <c r="B740" s="19" t="s">
        <v>1078</v>
      </c>
      <c r="C740" s="20">
        <v>39468</v>
      </c>
      <c r="D740" s="21" t="s">
        <v>428</v>
      </c>
      <c r="E740" s="21" t="s">
        <v>522</v>
      </c>
      <c r="F740" s="22" t="s">
        <v>1706</v>
      </c>
    </row>
    <row r="741" spans="1:6" ht="16.5">
      <c r="A741" s="19">
        <v>6214</v>
      </c>
      <c r="B741" s="19" t="s">
        <v>1530</v>
      </c>
      <c r="C741" s="20">
        <v>40542</v>
      </c>
      <c r="D741" s="21" t="s">
        <v>428</v>
      </c>
      <c r="E741" s="21" t="s">
        <v>762</v>
      </c>
      <c r="F741" s="22" t="s">
        <v>1706</v>
      </c>
    </row>
    <row r="742" spans="1:6" ht="16.5">
      <c r="A742" s="19">
        <v>6215</v>
      </c>
      <c r="B742" s="19" t="s">
        <v>1079</v>
      </c>
      <c r="C742" s="20">
        <v>39447</v>
      </c>
      <c r="D742" s="21" t="s">
        <v>428</v>
      </c>
      <c r="E742" s="21" t="s">
        <v>679</v>
      </c>
      <c r="F742" s="22" t="s">
        <v>1706</v>
      </c>
    </row>
    <row r="743" spans="1:6" ht="16.5">
      <c r="A743" s="19">
        <v>6216</v>
      </c>
      <c r="B743" s="19" t="s">
        <v>1080</v>
      </c>
      <c r="C743" s="20">
        <v>38257</v>
      </c>
      <c r="D743" s="21" t="s">
        <v>428</v>
      </c>
      <c r="E743" s="21" t="s">
        <v>682</v>
      </c>
      <c r="F743" s="22" t="s">
        <v>1706</v>
      </c>
    </row>
    <row r="744" spans="1:6" ht="16.5">
      <c r="A744" s="19">
        <v>6224</v>
      </c>
      <c r="B744" s="19" t="s">
        <v>1081</v>
      </c>
      <c r="C744" s="20">
        <v>40073</v>
      </c>
      <c r="D744" s="21" t="s">
        <v>428</v>
      </c>
      <c r="E744" s="21" t="s">
        <v>522</v>
      </c>
      <c r="F744" s="22" t="s">
        <v>1706</v>
      </c>
    </row>
    <row r="745" spans="1:6" ht="16.5">
      <c r="A745" s="19">
        <v>6225</v>
      </c>
      <c r="B745" s="19" t="s">
        <v>1082</v>
      </c>
      <c r="C745" s="20">
        <v>38257</v>
      </c>
      <c r="D745" s="21" t="s">
        <v>428</v>
      </c>
      <c r="E745" s="21" t="s">
        <v>688</v>
      </c>
      <c r="F745" s="22" t="s">
        <v>1706</v>
      </c>
    </row>
    <row r="746" spans="1:6" ht="16.5">
      <c r="A746" s="19">
        <v>6226</v>
      </c>
      <c r="B746" s="19" t="s">
        <v>1083</v>
      </c>
      <c r="C746" s="20">
        <v>39762</v>
      </c>
      <c r="D746" s="21" t="s">
        <v>428</v>
      </c>
      <c r="E746" s="21" t="s">
        <v>688</v>
      </c>
      <c r="F746" s="22" t="s">
        <v>1706</v>
      </c>
    </row>
    <row r="747" spans="1:6" ht="16.5">
      <c r="A747" s="19">
        <v>6230</v>
      </c>
      <c r="B747" s="19" t="s">
        <v>1541</v>
      </c>
      <c r="C747" s="20">
        <v>40437</v>
      </c>
      <c r="D747" s="21" t="s">
        <v>428</v>
      </c>
      <c r="E747" s="21" t="s">
        <v>566</v>
      </c>
      <c r="F747" s="22" t="s">
        <v>1706</v>
      </c>
    </row>
    <row r="748" spans="1:6" ht="16.5">
      <c r="A748" s="19">
        <v>6235</v>
      </c>
      <c r="B748" s="19" t="s">
        <v>1084</v>
      </c>
      <c r="C748" s="20">
        <v>38222</v>
      </c>
      <c r="D748" s="21" t="s">
        <v>428</v>
      </c>
      <c r="E748" s="21" t="s">
        <v>566</v>
      </c>
      <c r="F748" s="22" t="s">
        <v>1706</v>
      </c>
    </row>
    <row r="749" spans="1:6" ht="16.5">
      <c r="A749" s="19">
        <v>6239</v>
      </c>
      <c r="B749" s="19" t="s">
        <v>1085</v>
      </c>
      <c r="C749" s="20">
        <v>38299</v>
      </c>
      <c r="D749" s="21" t="s">
        <v>428</v>
      </c>
      <c r="E749" s="21" t="s">
        <v>492</v>
      </c>
      <c r="F749" s="22" t="s">
        <v>1706</v>
      </c>
    </row>
    <row r="750" spans="1:6" ht="16.5">
      <c r="A750" s="19">
        <v>6243</v>
      </c>
      <c r="B750" s="19" t="s">
        <v>1086</v>
      </c>
      <c r="C750" s="20">
        <v>40164</v>
      </c>
      <c r="D750" s="21" t="s">
        <v>428</v>
      </c>
      <c r="E750" s="21" t="s">
        <v>492</v>
      </c>
      <c r="F750" s="22" t="s">
        <v>1706</v>
      </c>
    </row>
    <row r="751" spans="1:6" ht="16.5">
      <c r="A751" s="19">
        <v>6251</v>
      </c>
      <c r="B751" s="19" t="s">
        <v>1087</v>
      </c>
      <c r="C751" s="20">
        <v>39890</v>
      </c>
      <c r="D751" s="21" t="s">
        <v>428</v>
      </c>
      <c r="E751" s="21" t="s">
        <v>522</v>
      </c>
      <c r="F751" s="22" t="s">
        <v>1706</v>
      </c>
    </row>
    <row r="752" spans="1:6" ht="16.5">
      <c r="A752" s="19">
        <v>6257</v>
      </c>
      <c r="B752" s="19" t="s">
        <v>1088</v>
      </c>
      <c r="C752" s="20">
        <v>37858</v>
      </c>
      <c r="D752" s="21" t="s">
        <v>428</v>
      </c>
      <c r="E752" s="21" t="s">
        <v>492</v>
      </c>
      <c r="F752" s="22" t="s">
        <v>1706</v>
      </c>
    </row>
    <row r="753" spans="1:6" ht="16.5">
      <c r="A753" s="19">
        <v>6269</v>
      </c>
      <c r="B753" s="19" t="s">
        <v>1089</v>
      </c>
      <c r="C753" s="20">
        <v>37887</v>
      </c>
      <c r="D753" s="21" t="s">
        <v>428</v>
      </c>
      <c r="E753" s="21" t="s">
        <v>522</v>
      </c>
      <c r="F753" s="22" t="s">
        <v>1706</v>
      </c>
    </row>
    <row r="754" spans="1:6" ht="16.5">
      <c r="A754" s="19">
        <v>6271</v>
      </c>
      <c r="B754" s="19" t="s">
        <v>1090</v>
      </c>
      <c r="C754" s="20">
        <v>39402</v>
      </c>
      <c r="D754" s="21" t="s">
        <v>428</v>
      </c>
      <c r="E754" s="21" t="s">
        <v>492</v>
      </c>
      <c r="F754" s="22" t="s">
        <v>1706</v>
      </c>
    </row>
    <row r="755" spans="1:6" ht="16.5">
      <c r="A755" s="19">
        <v>6277</v>
      </c>
      <c r="B755" s="19" t="s">
        <v>1091</v>
      </c>
      <c r="C755" s="20">
        <v>37924</v>
      </c>
      <c r="D755" s="21" t="s">
        <v>428</v>
      </c>
      <c r="E755" s="21" t="s">
        <v>566</v>
      </c>
      <c r="F755" s="22" t="s">
        <v>1706</v>
      </c>
    </row>
    <row r="756" spans="1:6" ht="16.5">
      <c r="A756" s="19">
        <v>6278</v>
      </c>
      <c r="B756" s="19" t="s">
        <v>1564</v>
      </c>
      <c r="C756" s="20">
        <v>40414</v>
      </c>
      <c r="D756" s="21" t="s">
        <v>428</v>
      </c>
      <c r="E756" s="21" t="s">
        <v>688</v>
      </c>
      <c r="F756" s="22" t="s">
        <v>1706</v>
      </c>
    </row>
    <row r="757" spans="1:6" ht="16.5">
      <c r="A757" s="19">
        <v>6281</v>
      </c>
      <c r="B757" s="19" t="s">
        <v>1092</v>
      </c>
      <c r="C757" s="20">
        <v>38694</v>
      </c>
      <c r="D757" s="21" t="s">
        <v>428</v>
      </c>
      <c r="E757" s="21" t="s">
        <v>490</v>
      </c>
      <c r="F757" s="57" t="s">
        <v>1708</v>
      </c>
    </row>
    <row r="758" spans="1:6" ht="16.5">
      <c r="A758" s="19">
        <v>6282</v>
      </c>
      <c r="B758" s="19" t="s">
        <v>1093</v>
      </c>
      <c r="C758" s="20">
        <v>37872</v>
      </c>
      <c r="D758" s="21" t="s">
        <v>428</v>
      </c>
      <c r="E758" s="21" t="s">
        <v>522</v>
      </c>
      <c r="F758" s="22" t="s">
        <v>1706</v>
      </c>
    </row>
    <row r="759" spans="1:6" ht="16.5">
      <c r="A759" s="19">
        <v>6283</v>
      </c>
      <c r="B759" s="19" t="s">
        <v>1094</v>
      </c>
      <c r="C759" s="20">
        <v>39468</v>
      </c>
      <c r="D759" s="21" t="s">
        <v>428</v>
      </c>
      <c r="E759" s="21" t="s">
        <v>682</v>
      </c>
      <c r="F759" s="22" t="s">
        <v>1706</v>
      </c>
    </row>
    <row r="760" spans="1:6" ht="16.5">
      <c r="A760" s="19">
        <v>6285</v>
      </c>
      <c r="B760" s="19" t="s">
        <v>1095</v>
      </c>
      <c r="C760" s="20">
        <v>37886</v>
      </c>
      <c r="D760" s="21" t="s">
        <v>428</v>
      </c>
      <c r="E760" s="21" t="s">
        <v>682</v>
      </c>
      <c r="F760" s="22" t="s">
        <v>1706</v>
      </c>
    </row>
    <row r="761" spans="1:6" ht="16.5">
      <c r="A761" s="19">
        <v>6286</v>
      </c>
      <c r="B761" s="19" t="s">
        <v>1096</v>
      </c>
      <c r="C761" s="20">
        <v>37915</v>
      </c>
      <c r="D761" s="21" t="s">
        <v>428</v>
      </c>
      <c r="E761" s="21" t="s">
        <v>492</v>
      </c>
      <c r="F761" s="22" t="s">
        <v>1706</v>
      </c>
    </row>
    <row r="762" spans="1:6" ht="16.5">
      <c r="A762" s="19">
        <v>6289</v>
      </c>
      <c r="B762" s="19" t="s">
        <v>1097</v>
      </c>
      <c r="C762" s="20">
        <v>37861</v>
      </c>
      <c r="D762" s="21" t="s">
        <v>428</v>
      </c>
      <c r="E762" s="21" t="s">
        <v>688</v>
      </c>
      <c r="F762" s="22" t="s">
        <v>1706</v>
      </c>
    </row>
    <row r="763" spans="1:6" ht="16.5">
      <c r="A763" s="19">
        <v>6405</v>
      </c>
      <c r="B763" s="19" t="s">
        <v>263</v>
      </c>
      <c r="C763" s="20">
        <v>41606</v>
      </c>
      <c r="D763" s="21" t="s">
        <v>428</v>
      </c>
      <c r="E763" s="21" t="s">
        <v>688</v>
      </c>
      <c r="F763" s="22" t="s">
        <v>1706</v>
      </c>
    </row>
    <row r="764" spans="1:6" ht="16.5">
      <c r="A764" s="19">
        <v>6412</v>
      </c>
      <c r="B764" s="19" t="s">
        <v>264</v>
      </c>
      <c r="C764" s="20">
        <v>41586</v>
      </c>
      <c r="D764" s="21" t="s">
        <v>428</v>
      </c>
      <c r="E764" s="21" t="s">
        <v>522</v>
      </c>
      <c r="F764" s="22" t="s">
        <v>1706</v>
      </c>
    </row>
    <row r="765" spans="1:6" ht="16.5">
      <c r="A765" s="19">
        <v>6415</v>
      </c>
      <c r="B765" s="19" t="s">
        <v>1697</v>
      </c>
      <c r="C765" s="20">
        <v>41620</v>
      </c>
      <c r="D765" s="21" t="s">
        <v>428</v>
      </c>
      <c r="E765" s="21" t="s">
        <v>492</v>
      </c>
      <c r="F765" s="22" t="s">
        <v>1706</v>
      </c>
    </row>
    <row r="766" spans="1:6" ht="16.5">
      <c r="A766" s="19">
        <v>6504</v>
      </c>
      <c r="B766" s="19" t="s">
        <v>265</v>
      </c>
      <c r="C766" s="20">
        <v>41401</v>
      </c>
      <c r="D766" s="21" t="s">
        <v>428</v>
      </c>
      <c r="E766" s="21" t="s">
        <v>1690</v>
      </c>
      <c r="F766" s="22" t="s">
        <v>1706</v>
      </c>
    </row>
    <row r="767" spans="1:6" ht="16.5">
      <c r="A767" s="19">
        <v>6505</v>
      </c>
      <c r="B767" s="19" t="s">
        <v>1098</v>
      </c>
      <c r="C767" s="20">
        <v>37981</v>
      </c>
      <c r="D767" s="21" t="s">
        <v>428</v>
      </c>
      <c r="E767" s="21" t="s">
        <v>859</v>
      </c>
      <c r="F767" s="22" t="s">
        <v>1706</v>
      </c>
    </row>
    <row r="768" spans="1:6" ht="16.5">
      <c r="A768" s="19">
        <v>6605</v>
      </c>
      <c r="B768" s="19" t="s">
        <v>1099</v>
      </c>
      <c r="C768" s="20">
        <v>38063</v>
      </c>
      <c r="D768" s="21" t="s">
        <v>428</v>
      </c>
      <c r="E768" s="21" t="s">
        <v>529</v>
      </c>
      <c r="F768" s="22" t="s">
        <v>1706</v>
      </c>
    </row>
    <row r="769" spans="1:6" ht="16.5">
      <c r="A769" s="19">
        <v>6702</v>
      </c>
      <c r="B769" s="19" t="s">
        <v>266</v>
      </c>
      <c r="C769" s="20">
        <v>40848</v>
      </c>
      <c r="D769" s="21" t="s">
        <v>428</v>
      </c>
      <c r="E769" s="21" t="s">
        <v>670</v>
      </c>
      <c r="F769" s="22" t="s">
        <v>1706</v>
      </c>
    </row>
    <row r="770" spans="1:6" ht="16.5">
      <c r="A770" s="19">
        <v>8011</v>
      </c>
      <c r="B770" s="19" t="s">
        <v>267</v>
      </c>
      <c r="C770" s="20">
        <v>40805</v>
      </c>
      <c r="D770" s="21" t="s">
        <v>428</v>
      </c>
      <c r="E770" s="21" t="s">
        <v>682</v>
      </c>
      <c r="F770" s="22" t="s">
        <v>1706</v>
      </c>
    </row>
    <row r="771" spans="1:6" ht="16.5">
      <c r="A771" s="19">
        <v>8016</v>
      </c>
      <c r="B771" s="19" t="s">
        <v>1100</v>
      </c>
      <c r="C771" s="20">
        <v>37980</v>
      </c>
      <c r="D771" s="21" t="s">
        <v>428</v>
      </c>
      <c r="E771" s="21" t="s">
        <v>492</v>
      </c>
      <c r="F771" s="22" t="s">
        <v>1706</v>
      </c>
    </row>
    <row r="772" spans="1:6" ht="16.5">
      <c r="A772" s="19">
        <v>8021</v>
      </c>
      <c r="B772" s="19" t="s">
        <v>1101</v>
      </c>
      <c r="C772" s="20">
        <v>39468</v>
      </c>
      <c r="D772" s="21" t="s">
        <v>428</v>
      </c>
      <c r="E772" s="21" t="s">
        <v>679</v>
      </c>
      <c r="F772" s="22" t="s">
        <v>1706</v>
      </c>
    </row>
    <row r="773" spans="1:6" ht="16.5">
      <c r="A773" s="19">
        <v>8033</v>
      </c>
      <c r="B773" s="19" t="s">
        <v>1102</v>
      </c>
      <c r="C773" s="20">
        <v>39254</v>
      </c>
      <c r="D773" s="21" t="s">
        <v>428</v>
      </c>
      <c r="E773" s="21" t="s">
        <v>1690</v>
      </c>
      <c r="F773" s="22" t="s">
        <v>1706</v>
      </c>
    </row>
    <row r="774" spans="1:6" ht="16.5">
      <c r="A774" s="19">
        <v>8039</v>
      </c>
      <c r="B774" s="19" t="s">
        <v>1103</v>
      </c>
      <c r="C774" s="20">
        <v>40164</v>
      </c>
      <c r="D774" s="21" t="s">
        <v>428</v>
      </c>
      <c r="E774" s="21" t="s">
        <v>522</v>
      </c>
      <c r="F774" s="22" t="s">
        <v>1706</v>
      </c>
    </row>
    <row r="775" spans="1:6" ht="16.5">
      <c r="A775" s="19">
        <v>8046</v>
      </c>
      <c r="B775" s="19" t="s">
        <v>1104</v>
      </c>
      <c r="C775" s="20">
        <v>38814</v>
      </c>
      <c r="D775" s="21" t="s">
        <v>428</v>
      </c>
      <c r="E775" s="21" t="s">
        <v>522</v>
      </c>
      <c r="F775" s="22" t="s">
        <v>1706</v>
      </c>
    </row>
    <row r="776" spans="1:6" ht="16.5">
      <c r="A776" s="19">
        <v>8070</v>
      </c>
      <c r="B776" s="19" t="s">
        <v>1105</v>
      </c>
      <c r="C776" s="20">
        <v>39447</v>
      </c>
      <c r="D776" s="21" t="s">
        <v>428</v>
      </c>
      <c r="E776" s="21" t="s">
        <v>490</v>
      </c>
      <c r="F776" s="22" t="s">
        <v>1706</v>
      </c>
    </row>
    <row r="777" spans="1:6" ht="16.5">
      <c r="A777" s="19">
        <v>8072</v>
      </c>
      <c r="B777" s="19" t="s">
        <v>1106</v>
      </c>
      <c r="C777" s="20">
        <v>38583</v>
      </c>
      <c r="D777" s="21" t="s">
        <v>428</v>
      </c>
      <c r="E777" s="21" t="s">
        <v>688</v>
      </c>
      <c r="F777" s="22" t="s">
        <v>1706</v>
      </c>
    </row>
    <row r="778" spans="1:6" ht="16.5">
      <c r="A778" s="19">
        <v>8081</v>
      </c>
      <c r="B778" s="19" t="s">
        <v>1107</v>
      </c>
      <c r="C778" s="20">
        <v>39812</v>
      </c>
      <c r="D778" s="21" t="s">
        <v>428</v>
      </c>
      <c r="E778" s="21" t="s">
        <v>492</v>
      </c>
      <c r="F778" s="22" t="s">
        <v>1706</v>
      </c>
    </row>
    <row r="779" spans="1:6" ht="16.5">
      <c r="A779" s="19">
        <v>8101</v>
      </c>
      <c r="B779" s="19" t="s">
        <v>1108</v>
      </c>
      <c r="C779" s="20">
        <v>38169</v>
      </c>
      <c r="D779" s="21" t="s">
        <v>428</v>
      </c>
      <c r="E779" s="21" t="s">
        <v>682</v>
      </c>
      <c r="F779" s="22" t="s">
        <v>1706</v>
      </c>
    </row>
    <row r="780" spans="1:6" ht="16.5">
      <c r="A780" s="19">
        <v>8103</v>
      </c>
      <c r="B780" s="19" t="s">
        <v>1109</v>
      </c>
      <c r="C780" s="20">
        <v>40085</v>
      </c>
      <c r="D780" s="21" t="s">
        <v>428</v>
      </c>
      <c r="E780" s="21" t="s">
        <v>522</v>
      </c>
      <c r="F780" s="22" t="s">
        <v>1706</v>
      </c>
    </row>
    <row r="781" spans="1:6" ht="16.5">
      <c r="A781" s="19">
        <v>8105</v>
      </c>
      <c r="B781" s="19" t="s">
        <v>1110</v>
      </c>
      <c r="C781" s="20">
        <v>39078</v>
      </c>
      <c r="D781" s="21" t="s">
        <v>428</v>
      </c>
      <c r="E781" s="21" t="s">
        <v>688</v>
      </c>
      <c r="F781" s="22" t="s">
        <v>1706</v>
      </c>
    </row>
    <row r="782" spans="1:6" ht="16.5">
      <c r="A782" s="19">
        <v>8110</v>
      </c>
      <c r="B782" s="19" t="s">
        <v>1111</v>
      </c>
      <c r="C782" s="20">
        <v>39386</v>
      </c>
      <c r="D782" s="21" t="s">
        <v>428</v>
      </c>
      <c r="E782" s="21" t="s">
        <v>492</v>
      </c>
      <c r="F782" s="22" t="s">
        <v>1706</v>
      </c>
    </row>
    <row r="783" spans="1:6" ht="16.5">
      <c r="A783" s="19">
        <v>8112</v>
      </c>
      <c r="B783" s="19" t="s">
        <v>1112</v>
      </c>
      <c r="C783" s="20">
        <v>39447</v>
      </c>
      <c r="D783" s="21" t="s">
        <v>428</v>
      </c>
      <c r="E783" s="21" t="s">
        <v>490</v>
      </c>
      <c r="F783" s="22" t="s">
        <v>1706</v>
      </c>
    </row>
    <row r="784" spans="1:6" ht="16.5">
      <c r="A784" s="19">
        <v>8114</v>
      </c>
      <c r="B784" s="19" t="s">
        <v>1613</v>
      </c>
      <c r="C784" s="20">
        <v>41239</v>
      </c>
      <c r="D784" s="21" t="s">
        <v>428</v>
      </c>
      <c r="E784" s="21" t="s">
        <v>566</v>
      </c>
      <c r="F784" s="22" t="s">
        <v>1706</v>
      </c>
    </row>
    <row r="785" spans="1:6" ht="16.5">
      <c r="A785" s="19">
        <v>8131</v>
      </c>
      <c r="B785" s="19" t="s">
        <v>1113</v>
      </c>
      <c r="C785" s="20">
        <v>39415</v>
      </c>
      <c r="D785" s="21" t="s">
        <v>428</v>
      </c>
      <c r="E785" s="21" t="s">
        <v>492</v>
      </c>
      <c r="F785" s="57" t="s">
        <v>1708</v>
      </c>
    </row>
    <row r="786" spans="1:6" ht="16.5">
      <c r="A786" s="19">
        <v>8163</v>
      </c>
      <c r="B786" s="19" t="s">
        <v>1114</v>
      </c>
      <c r="C786" s="20">
        <v>39414</v>
      </c>
      <c r="D786" s="21" t="s">
        <v>428</v>
      </c>
      <c r="E786" s="21" t="s">
        <v>566</v>
      </c>
      <c r="F786" s="22" t="s">
        <v>1706</v>
      </c>
    </row>
    <row r="787" spans="1:6" ht="16.5">
      <c r="A787" s="19">
        <v>8201</v>
      </c>
      <c r="B787" s="19" t="s">
        <v>1115</v>
      </c>
      <c r="C787" s="20">
        <v>39384</v>
      </c>
      <c r="D787" s="21" t="s">
        <v>428</v>
      </c>
      <c r="E787" s="21" t="s">
        <v>679</v>
      </c>
      <c r="F787" s="22" t="s">
        <v>1706</v>
      </c>
    </row>
    <row r="788" spans="1:6" ht="16.5">
      <c r="A788" s="19">
        <v>8210</v>
      </c>
      <c r="B788" s="19" t="s">
        <v>1617</v>
      </c>
      <c r="C788" s="20">
        <v>40878</v>
      </c>
      <c r="D788" s="21" t="s">
        <v>428</v>
      </c>
      <c r="E788" s="21" t="s">
        <v>566</v>
      </c>
      <c r="F788" s="22" t="s">
        <v>1706</v>
      </c>
    </row>
    <row r="789" spans="1:6" ht="16.5">
      <c r="A789" s="19">
        <v>8213</v>
      </c>
      <c r="B789" s="19" t="s">
        <v>1116</v>
      </c>
      <c r="C789" s="20">
        <v>40172</v>
      </c>
      <c r="D789" s="21" t="s">
        <v>428</v>
      </c>
      <c r="E789" s="21" t="s">
        <v>522</v>
      </c>
      <c r="F789" s="22" t="s">
        <v>1706</v>
      </c>
    </row>
    <row r="790" spans="1:6" ht="16.5">
      <c r="A790" s="19">
        <v>8215</v>
      </c>
      <c r="B790" s="19" t="s">
        <v>268</v>
      </c>
      <c r="C790" s="20">
        <v>40494</v>
      </c>
      <c r="D790" s="21" t="s">
        <v>428</v>
      </c>
      <c r="E790" s="21" t="s">
        <v>688</v>
      </c>
      <c r="F790" s="22" t="s">
        <v>1706</v>
      </c>
    </row>
    <row r="791" spans="1:6" ht="16.5">
      <c r="A791" s="19">
        <v>8249</v>
      </c>
      <c r="B791" s="19" t="s">
        <v>1117</v>
      </c>
      <c r="C791" s="20">
        <v>38489</v>
      </c>
      <c r="D791" s="21" t="s">
        <v>428</v>
      </c>
      <c r="E791" s="21" t="s">
        <v>522</v>
      </c>
      <c r="F791" s="22" t="s">
        <v>1706</v>
      </c>
    </row>
    <row r="792" spans="1:6" ht="16.5">
      <c r="A792" s="19">
        <v>8261</v>
      </c>
      <c r="B792" s="19" t="s">
        <v>1118</v>
      </c>
      <c r="C792" s="20">
        <v>40158</v>
      </c>
      <c r="D792" s="21" t="s">
        <v>428</v>
      </c>
      <c r="E792" s="21" t="s">
        <v>492</v>
      </c>
      <c r="F792" s="22" t="s">
        <v>1706</v>
      </c>
    </row>
    <row r="793" spans="1:6" ht="16.5">
      <c r="A793" s="19">
        <v>8271</v>
      </c>
      <c r="B793" s="19" t="s">
        <v>269</v>
      </c>
      <c r="C793" s="20">
        <v>40541</v>
      </c>
      <c r="D793" s="21" t="s">
        <v>428</v>
      </c>
      <c r="E793" s="21" t="s">
        <v>492</v>
      </c>
      <c r="F793" s="22" t="s">
        <v>1706</v>
      </c>
    </row>
    <row r="794" spans="1:6" ht="16.5">
      <c r="A794" s="19">
        <v>8374</v>
      </c>
      <c r="B794" s="19" t="s">
        <v>1119</v>
      </c>
      <c r="C794" s="20">
        <v>39807</v>
      </c>
      <c r="D794" s="21" t="s">
        <v>428</v>
      </c>
      <c r="E794" s="21" t="s">
        <v>529</v>
      </c>
      <c r="F794" s="22" t="s">
        <v>1706</v>
      </c>
    </row>
    <row r="795" spans="1:6" ht="16.5">
      <c r="A795" s="19">
        <v>8404</v>
      </c>
      <c r="B795" s="19" t="s">
        <v>270</v>
      </c>
      <c r="C795" s="20">
        <v>40681</v>
      </c>
      <c r="D795" s="21" t="s">
        <v>428</v>
      </c>
      <c r="E795" s="21" t="s">
        <v>1690</v>
      </c>
      <c r="F795" s="22" t="s">
        <v>1706</v>
      </c>
    </row>
    <row r="796" spans="1:6" ht="16.5">
      <c r="A796" s="19">
        <v>8411</v>
      </c>
      <c r="B796" s="19" t="s">
        <v>271</v>
      </c>
      <c r="C796" s="20">
        <v>40848</v>
      </c>
      <c r="D796" s="21" t="s">
        <v>428</v>
      </c>
      <c r="E796" s="21" t="s">
        <v>1690</v>
      </c>
      <c r="F796" s="22" t="s">
        <v>1706</v>
      </c>
    </row>
    <row r="797" spans="1:6" ht="16.5">
      <c r="A797" s="19">
        <v>8422</v>
      </c>
      <c r="B797" s="19" t="s">
        <v>272</v>
      </c>
      <c r="C797" s="20">
        <v>40821</v>
      </c>
      <c r="D797" s="21" t="s">
        <v>428</v>
      </c>
      <c r="E797" s="21" t="s">
        <v>1690</v>
      </c>
      <c r="F797" s="22" t="s">
        <v>1706</v>
      </c>
    </row>
    <row r="798" spans="1:6" ht="16.5">
      <c r="A798" s="19">
        <v>8427</v>
      </c>
      <c r="B798" s="19" t="s">
        <v>273</v>
      </c>
      <c r="C798" s="20">
        <v>40883</v>
      </c>
      <c r="D798" s="21" t="s">
        <v>428</v>
      </c>
      <c r="E798" s="21" t="s">
        <v>1690</v>
      </c>
      <c r="F798" s="22" t="s">
        <v>1706</v>
      </c>
    </row>
    <row r="799" spans="1:6" ht="16.5">
      <c r="A799" s="19">
        <v>8429</v>
      </c>
      <c r="B799" s="19" t="s">
        <v>274</v>
      </c>
      <c r="C799" s="20">
        <v>41263</v>
      </c>
      <c r="D799" s="21" t="s">
        <v>428</v>
      </c>
      <c r="E799" s="21" t="s">
        <v>279</v>
      </c>
      <c r="F799" s="22" t="s">
        <v>1706</v>
      </c>
    </row>
    <row r="800" spans="1:6" ht="16.5">
      <c r="A800" s="19">
        <v>8926</v>
      </c>
      <c r="B800" s="19" t="s">
        <v>1120</v>
      </c>
      <c r="C800" s="20">
        <v>37858</v>
      </c>
      <c r="D800" s="21" t="s">
        <v>428</v>
      </c>
      <c r="E800" s="21" t="s">
        <v>859</v>
      </c>
      <c r="F800" s="22" t="s">
        <v>1706</v>
      </c>
    </row>
    <row r="801" spans="1:6" ht="16.5">
      <c r="A801" s="19">
        <v>8940</v>
      </c>
      <c r="B801" s="19" t="s">
        <v>1121</v>
      </c>
      <c r="C801" s="20">
        <v>39948</v>
      </c>
      <c r="D801" s="21" t="s">
        <v>428</v>
      </c>
      <c r="E801" s="21" t="s">
        <v>863</v>
      </c>
      <c r="F801" s="22" t="s">
        <v>1706</v>
      </c>
    </row>
    <row r="802" spans="1:6" ht="16.5">
      <c r="A802" s="19">
        <v>9802</v>
      </c>
      <c r="B802" s="19" t="s">
        <v>275</v>
      </c>
      <c r="C802" s="20">
        <v>41200</v>
      </c>
      <c r="D802" s="21" t="s">
        <v>428</v>
      </c>
      <c r="E802" s="21" t="s">
        <v>1690</v>
      </c>
      <c r="F802" s="22" t="s">
        <v>1706</v>
      </c>
    </row>
    <row r="803" spans="1:6" ht="16.5">
      <c r="A803" s="19">
        <v>9902</v>
      </c>
      <c r="B803" s="19" t="s">
        <v>1122</v>
      </c>
      <c r="C803" s="20">
        <v>23572</v>
      </c>
      <c r="D803" s="21" t="s">
        <v>428</v>
      </c>
      <c r="E803" s="21" t="s">
        <v>1690</v>
      </c>
      <c r="F803" s="22" t="s">
        <v>1706</v>
      </c>
    </row>
    <row r="804" spans="1:6" ht="16.5">
      <c r="A804" s="19">
        <v>9904</v>
      </c>
      <c r="B804" s="19" t="s">
        <v>1123</v>
      </c>
      <c r="C804" s="20">
        <v>32892</v>
      </c>
      <c r="D804" s="21" t="s">
        <v>428</v>
      </c>
      <c r="E804" s="21" t="s">
        <v>1690</v>
      </c>
      <c r="F804" s="22" t="s">
        <v>1706</v>
      </c>
    </row>
    <row r="805" spans="1:6" ht="16.5">
      <c r="A805" s="19">
        <v>9905</v>
      </c>
      <c r="B805" s="19" t="s">
        <v>1124</v>
      </c>
      <c r="C805" s="20">
        <v>33093</v>
      </c>
      <c r="D805" s="21" t="s">
        <v>428</v>
      </c>
      <c r="E805" s="21" t="s">
        <v>1690</v>
      </c>
      <c r="F805" s="22" t="s">
        <v>1706</v>
      </c>
    </row>
    <row r="806" spans="1:6" ht="16.5">
      <c r="A806" s="19">
        <v>9906</v>
      </c>
      <c r="B806" s="19" t="s">
        <v>276</v>
      </c>
      <c r="C806" s="20">
        <v>33222</v>
      </c>
      <c r="D806" s="21" t="s">
        <v>428</v>
      </c>
      <c r="E806" s="21" t="s">
        <v>1690</v>
      </c>
      <c r="F806" s="22" t="s">
        <v>1706</v>
      </c>
    </row>
    <row r="807" spans="1:6" ht="16.5">
      <c r="A807" s="19">
        <v>9907</v>
      </c>
      <c r="B807" s="19" t="s">
        <v>1125</v>
      </c>
      <c r="C807" s="20">
        <v>33267</v>
      </c>
      <c r="D807" s="21" t="s">
        <v>428</v>
      </c>
      <c r="E807" s="21" t="s">
        <v>1690</v>
      </c>
      <c r="F807" s="22" t="s">
        <v>1706</v>
      </c>
    </row>
    <row r="808" spans="1:6" ht="16.5">
      <c r="A808" s="19">
        <v>9908</v>
      </c>
      <c r="B808" s="19" t="s">
        <v>1126</v>
      </c>
      <c r="C808" s="20">
        <v>33275</v>
      </c>
      <c r="D808" s="21" t="s">
        <v>428</v>
      </c>
      <c r="E808" s="21" t="s">
        <v>859</v>
      </c>
      <c r="F808" s="22" t="s">
        <v>1706</v>
      </c>
    </row>
    <row r="809" spans="1:6" ht="16.5">
      <c r="A809" s="19">
        <v>9910</v>
      </c>
      <c r="B809" s="19" t="s">
        <v>1127</v>
      </c>
      <c r="C809" s="20">
        <v>33652</v>
      </c>
      <c r="D809" s="21" t="s">
        <v>428</v>
      </c>
      <c r="E809" s="21" t="s">
        <v>1690</v>
      </c>
      <c r="F809" s="22" t="s">
        <v>1706</v>
      </c>
    </row>
    <row r="810" spans="1:6" ht="16.5">
      <c r="A810" s="19">
        <v>9911</v>
      </c>
      <c r="B810" s="19" t="s">
        <v>1128</v>
      </c>
      <c r="C810" s="20">
        <v>33801</v>
      </c>
      <c r="D810" s="21" t="s">
        <v>428</v>
      </c>
      <c r="E810" s="21" t="s">
        <v>1690</v>
      </c>
      <c r="F810" s="22" t="s">
        <v>1706</v>
      </c>
    </row>
    <row r="811" spans="1:6" ht="16.5">
      <c r="A811" s="19">
        <v>9912</v>
      </c>
      <c r="B811" s="19" t="s">
        <v>1129</v>
      </c>
      <c r="C811" s="20">
        <v>33824</v>
      </c>
      <c r="D811" s="21" t="s">
        <v>428</v>
      </c>
      <c r="E811" s="21" t="s">
        <v>566</v>
      </c>
      <c r="F811" s="22" t="s">
        <v>1706</v>
      </c>
    </row>
    <row r="812" spans="1:6" ht="16.5">
      <c r="A812" s="19">
        <v>9914</v>
      </c>
      <c r="B812" s="19" t="s">
        <v>1130</v>
      </c>
      <c r="C812" s="20">
        <v>33877</v>
      </c>
      <c r="D812" s="21" t="s">
        <v>428</v>
      </c>
      <c r="E812" s="21" t="s">
        <v>1690</v>
      </c>
      <c r="F812" s="22" t="s">
        <v>1706</v>
      </c>
    </row>
    <row r="813" spans="1:6" ht="16.5">
      <c r="A813" s="19">
        <v>9917</v>
      </c>
      <c r="B813" s="19" t="s">
        <v>1131</v>
      </c>
      <c r="C813" s="20">
        <v>34311</v>
      </c>
      <c r="D813" s="21" t="s">
        <v>428</v>
      </c>
      <c r="E813" s="21" t="s">
        <v>1690</v>
      </c>
      <c r="F813" s="22" t="s">
        <v>1706</v>
      </c>
    </row>
    <row r="814" spans="1:6" ht="16.5">
      <c r="A814" s="19">
        <v>9918</v>
      </c>
      <c r="B814" s="19" t="s">
        <v>1132</v>
      </c>
      <c r="C814" s="20">
        <v>34450</v>
      </c>
      <c r="D814" s="21" t="s">
        <v>428</v>
      </c>
      <c r="E814" s="21" t="s">
        <v>859</v>
      </c>
      <c r="F814" s="22" t="s">
        <v>1706</v>
      </c>
    </row>
    <row r="815" spans="1:6" ht="16.5">
      <c r="A815" s="19">
        <v>9919</v>
      </c>
      <c r="B815" s="19" t="s">
        <v>1133</v>
      </c>
      <c r="C815" s="20">
        <v>34642</v>
      </c>
      <c r="D815" s="21" t="s">
        <v>428</v>
      </c>
      <c r="E815" s="21" t="s">
        <v>1690</v>
      </c>
      <c r="F815" s="22" t="s">
        <v>1706</v>
      </c>
    </row>
    <row r="816" spans="1:6" ht="16.5">
      <c r="A816" s="19">
        <v>9921</v>
      </c>
      <c r="B816" s="19" t="s">
        <v>1134</v>
      </c>
      <c r="C816" s="20">
        <v>34697</v>
      </c>
      <c r="D816" s="21" t="s">
        <v>428</v>
      </c>
      <c r="E816" s="21" t="s">
        <v>1690</v>
      </c>
      <c r="F816" s="22" t="s">
        <v>1706</v>
      </c>
    </row>
    <row r="817" spans="1:6" ht="16.5">
      <c r="A817" s="19">
        <v>9924</v>
      </c>
      <c r="B817" s="19" t="s">
        <v>1135</v>
      </c>
      <c r="C817" s="20">
        <v>34773</v>
      </c>
      <c r="D817" s="21" t="s">
        <v>428</v>
      </c>
      <c r="E817" s="21" t="s">
        <v>1690</v>
      </c>
      <c r="F817" s="22" t="s">
        <v>1706</v>
      </c>
    </row>
    <row r="818" spans="1:6" ht="16.5">
      <c r="A818" s="19">
        <v>9925</v>
      </c>
      <c r="B818" s="19" t="s">
        <v>1136</v>
      </c>
      <c r="C818" s="20">
        <v>35042</v>
      </c>
      <c r="D818" s="21" t="s">
        <v>428</v>
      </c>
      <c r="E818" s="21" t="s">
        <v>1690</v>
      </c>
      <c r="F818" s="22" t="s">
        <v>1706</v>
      </c>
    </row>
    <row r="819" spans="1:6" ht="16.5">
      <c r="A819" s="19">
        <v>9926</v>
      </c>
      <c r="B819" s="19" t="s">
        <v>1137</v>
      </c>
      <c r="C819" s="20">
        <v>35893</v>
      </c>
      <c r="D819" s="21" t="s">
        <v>428</v>
      </c>
      <c r="E819" s="21" t="s">
        <v>859</v>
      </c>
      <c r="F819" s="22" t="s">
        <v>1706</v>
      </c>
    </row>
    <row r="820" spans="1:6" ht="16.5">
      <c r="A820" s="19">
        <v>9927</v>
      </c>
      <c r="B820" s="19" t="s">
        <v>1138</v>
      </c>
      <c r="C820" s="20">
        <v>36231</v>
      </c>
      <c r="D820" s="21" t="s">
        <v>428</v>
      </c>
      <c r="E820" s="21" t="s">
        <v>1690</v>
      </c>
      <c r="F820" s="22" t="s">
        <v>1706</v>
      </c>
    </row>
    <row r="821" spans="1:6" ht="16.5">
      <c r="A821" s="19">
        <v>9928</v>
      </c>
      <c r="B821" s="19" t="s">
        <v>1139</v>
      </c>
      <c r="C821" s="20">
        <v>36381</v>
      </c>
      <c r="D821" s="21" t="s">
        <v>428</v>
      </c>
      <c r="E821" s="21" t="s">
        <v>1690</v>
      </c>
      <c r="F821" s="22" t="s">
        <v>1706</v>
      </c>
    </row>
    <row r="822" spans="1:6" ht="16.5">
      <c r="A822" s="19">
        <v>9929</v>
      </c>
      <c r="B822" s="19" t="s">
        <v>1140</v>
      </c>
      <c r="C822" s="20">
        <v>36339</v>
      </c>
      <c r="D822" s="21" t="s">
        <v>428</v>
      </c>
      <c r="E822" s="21" t="s">
        <v>1690</v>
      </c>
      <c r="F822" s="22" t="s">
        <v>1706</v>
      </c>
    </row>
    <row r="823" spans="1:6" ht="16.5">
      <c r="A823" s="19">
        <v>9930</v>
      </c>
      <c r="B823" s="19" t="s">
        <v>1141</v>
      </c>
      <c r="C823" s="20">
        <v>36486</v>
      </c>
      <c r="D823" s="21" t="s">
        <v>428</v>
      </c>
      <c r="E823" s="21" t="s">
        <v>1690</v>
      </c>
      <c r="F823" s="22" t="s">
        <v>1706</v>
      </c>
    </row>
    <row r="824" spans="1:6" ht="16.5">
      <c r="A824" s="19">
        <v>9931</v>
      </c>
      <c r="B824" s="19" t="s">
        <v>1142</v>
      </c>
      <c r="C824" s="20">
        <v>36606</v>
      </c>
      <c r="D824" s="21" t="s">
        <v>428</v>
      </c>
      <c r="E824" s="21" t="s">
        <v>859</v>
      </c>
      <c r="F824" s="22" t="s">
        <v>1706</v>
      </c>
    </row>
    <row r="825" spans="1:6" ht="16.5">
      <c r="A825" s="19">
        <v>9933</v>
      </c>
      <c r="B825" s="19" t="s">
        <v>1143</v>
      </c>
      <c r="C825" s="20">
        <v>34117</v>
      </c>
      <c r="D825" s="21" t="s">
        <v>428</v>
      </c>
      <c r="E825" s="21" t="s">
        <v>1690</v>
      </c>
      <c r="F825" s="22" t="s">
        <v>1706</v>
      </c>
    </row>
    <row r="826" spans="1:6" ht="16.5">
      <c r="A826" s="19">
        <v>9934</v>
      </c>
      <c r="B826" s="19" t="s">
        <v>1144</v>
      </c>
      <c r="C826" s="20">
        <v>36780</v>
      </c>
      <c r="D826" s="21" t="s">
        <v>428</v>
      </c>
      <c r="E826" s="21" t="s">
        <v>1690</v>
      </c>
      <c r="F826" s="22" t="s">
        <v>1706</v>
      </c>
    </row>
    <row r="827" spans="1:6" ht="16.5">
      <c r="A827" s="19">
        <v>9935</v>
      </c>
      <c r="B827" s="19" t="s">
        <v>1145</v>
      </c>
      <c r="C827" s="20">
        <v>36780</v>
      </c>
      <c r="D827" s="21" t="s">
        <v>428</v>
      </c>
      <c r="E827" s="21" t="s">
        <v>1690</v>
      </c>
      <c r="F827" s="22" t="s">
        <v>1706</v>
      </c>
    </row>
    <row r="828" spans="1:6" ht="16.5">
      <c r="A828" s="19">
        <v>9937</v>
      </c>
      <c r="B828" s="19" t="s">
        <v>1146</v>
      </c>
      <c r="C828" s="20">
        <v>36780</v>
      </c>
      <c r="D828" s="21" t="s">
        <v>428</v>
      </c>
      <c r="E828" s="21" t="s">
        <v>859</v>
      </c>
      <c r="F828" s="57" t="s">
        <v>1708</v>
      </c>
    </row>
    <row r="829" spans="1:6" ht="16.5">
      <c r="A829" s="19">
        <v>9938</v>
      </c>
      <c r="B829" s="19" t="s">
        <v>1147</v>
      </c>
      <c r="C829" s="20">
        <v>36903</v>
      </c>
      <c r="D829" s="21" t="s">
        <v>428</v>
      </c>
      <c r="E829" s="21" t="s">
        <v>1690</v>
      </c>
      <c r="F829" s="22" t="s">
        <v>1706</v>
      </c>
    </row>
    <row r="830" spans="1:6" ht="16.5">
      <c r="A830" s="19">
        <v>9939</v>
      </c>
      <c r="B830" s="19" t="s">
        <v>1148</v>
      </c>
      <c r="C830" s="20">
        <v>36952</v>
      </c>
      <c r="D830" s="21" t="s">
        <v>428</v>
      </c>
      <c r="E830" s="21" t="s">
        <v>1690</v>
      </c>
      <c r="F830" s="22" t="s">
        <v>1706</v>
      </c>
    </row>
    <row r="831" spans="1:6" ht="16.5">
      <c r="A831" s="19">
        <v>9940</v>
      </c>
      <c r="B831" s="19" t="s">
        <v>1149</v>
      </c>
      <c r="C831" s="20">
        <v>37151</v>
      </c>
      <c r="D831" s="21" t="s">
        <v>428</v>
      </c>
      <c r="E831" s="21" t="s">
        <v>1690</v>
      </c>
      <c r="F831" s="22" t="s">
        <v>1706</v>
      </c>
    </row>
    <row r="832" spans="1:6" ht="16.5">
      <c r="A832" s="19">
        <v>9941</v>
      </c>
      <c r="B832" s="19" t="s">
        <v>1150</v>
      </c>
      <c r="C832" s="20">
        <v>37151</v>
      </c>
      <c r="D832" s="21" t="s">
        <v>428</v>
      </c>
      <c r="E832" s="21" t="s">
        <v>1690</v>
      </c>
      <c r="F832" s="22" t="s">
        <v>1706</v>
      </c>
    </row>
    <row r="833" spans="1:6" ht="16.5">
      <c r="A833" s="19">
        <v>9942</v>
      </c>
      <c r="B833" s="19" t="s">
        <v>1151</v>
      </c>
      <c r="C833" s="20">
        <v>37284</v>
      </c>
      <c r="D833" s="21" t="s">
        <v>428</v>
      </c>
      <c r="E833" s="21" t="s">
        <v>1690</v>
      </c>
      <c r="F833" s="22" t="s">
        <v>1706</v>
      </c>
    </row>
    <row r="834" spans="1:6" ht="16.5">
      <c r="A834" s="19">
        <v>9943</v>
      </c>
      <c r="B834" s="19" t="s">
        <v>1152</v>
      </c>
      <c r="C834" s="20">
        <v>37494</v>
      </c>
      <c r="D834" s="21" t="s">
        <v>428</v>
      </c>
      <c r="E834" s="21" t="s">
        <v>1690</v>
      </c>
      <c r="F834" s="22" t="s">
        <v>1706</v>
      </c>
    </row>
    <row r="835" spans="1:6" ht="16.5">
      <c r="A835" s="19">
        <v>9944</v>
      </c>
      <c r="B835" s="19" t="s">
        <v>1153</v>
      </c>
      <c r="C835" s="20">
        <v>37494</v>
      </c>
      <c r="D835" s="21" t="s">
        <v>428</v>
      </c>
      <c r="E835" s="21" t="s">
        <v>1690</v>
      </c>
      <c r="F835" s="22" t="s">
        <v>1706</v>
      </c>
    </row>
    <row r="836" spans="1:6" ht="16.5">
      <c r="A836" s="19">
        <v>9945</v>
      </c>
      <c r="B836" s="19" t="s">
        <v>1154</v>
      </c>
      <c r="C836" s="20">
        <v>33724</v>
      </c>
      <c r="D836" s="21" t="s">
        <v>428</v>
      </c>
      <c r="E836" s="21" t="s">
        <v>1690</v>
      </c>
      <c r="F836" s="22" t="s">
        <v>1706</v>
      </c>
    </row>
    <row r="837" spans="1:6" ht="16.5">
      <c r="A837" s="19">
        <v>9946</v>
      </c>
      <c r="B837" s="19" t="s">
        <v>277</v>
      </c>
      <c r="C837" s="20">
        <v>41534</v>
      </c>
      <c r="D837" s="21" t="s">
        <v>428</v>
      </c>
      <c r="E837" s="21" t="s">
        <v>1691</v>
      </c>
      <c r="F837" s="22" t="s">
        <v>1706</v>
      </c>
    </row>
    <row r="838" spans="1:6" ht="16.5">
      <c r="A838" s="19">
        <v>9955</v>
      </c>
      <c r="B838" s="19" t="s">
        <v>1155</v>
      </c>
      <c r="C838" s="20">
        <v>39468</v>
      </c>
      <c r="D838" s="21" t="s">
        <v>428</v>
      </c>
      <c r="E838" s="21" t="s">
        <v>1690</v>
      </c>
      <c r="F838" s="22" t="s">
        <v>1706</v>
      </c>
    </row>
    <row r="839" spans="1:6" ht="16.5">
      <c r="A839" s="19">
        <v>9958</v>
      </c>
      <c r="B839" s="19" t="s">
        <v>1156</v>
      </c>
      <c r="C839" s="20">
        <v>39519</v>
      </c>
      <c r="D839" s="21" t="s">
        <v>428</v>
      </c>
      <c r="E839" s="21" t="s">
        <v>551</v>
      </c>
      <c r="F839" s="22" t="s">
        <v>1706</v>
      </c>
    </row>
    <row r="840" spans="1:6" ht="16.5">
      <c r="A840" s="19">
        <v>5364</v>
      </c>
      <c r="B840" s="19" t="s">
        <v>1698</v>
      </c>
      <c r="C840" s="20">
        <v>41512</v>
      </c>
      <c r="D840" s="21" t="s">
        <v>1157</v>
      </c>
      <c r="E840" s="21" t="s">
        <v>1690</v>
      </c>
      <c r="F840" s="22" t="s">
        <v>1706</v>
      </c>
    </row>
    <row r="841" spans="1:6" ht="16.5">
      <c r="A841" s="19">
        <v>6199</v>
      </c>
      <c r="B841" s="19" t="s">
        <v>1699</v>
      </c>
      <c r="C841" s="20">
        <v>41452</v>
      </c>
      <c r="D841" s="21" t="s">
        <v>1157</v>
      </c>
      <c r="E841" s="21" t="s">
        <v>1690</v>
      </c>
      <c r="F841" s="22" t="s">
        <v>1706</v>
      </c>
    </row>
    <row r="842" spans="1:6" ht="16.5">
      <c r="A842" s="19">
        <v>1256</v>
      </c>
      <c r="B842" s="19" t="s">
        <v>74</v>
      </c>
      <c r="C842" s="20">
        <v>41157</v>
      </c>
      <c r="D842" s="21" t="s">
        <v>1157</v>
      </c>
      <c r="E842" s="21" t="s">
        <v>437</v>
      </c>
      <c r="F842" s="22" t="s">
        <v>1706</v>
      </c>
    </row>
    <row r="843" spans="1:6" ht="16.5">
      <c r="A843" s="19">
        <v>1258</v>
      </c>
      <c r="B843" s="19" t="s">
        <v>75</v>
      </c>
      <c r="C843" s="20">
        <v>40889</v>
      </c>
      <c r="D843" s="21" t="s">
        <v>1157</v>
      </c>
      <c r="E843" s="21" t="s">
        <v>437</v>
      </c>
      <c r="F843" s="22" t="s">
        <v>1706</v>
      </c>
    </row>
    <row r="844" spans="1:6" ht="16.5">
      <c r="A844" s="19">
        <v>1259</v>
      </c>
      <c r="B844" s="19" t="s">
        <v>76</v>
      </c>
      <c r="C844" s="20">
        <v>40892</v>
      </c>
      <c r="D844" s="21" t="s">
        <v>1157</v>
      </c>
      <c r="E844" s="21" t="s">
        <v>863</v>
      </c>
      <c r="F844" s="22" t="s">
        <v>1706</v>
      </c>
    </row>
    <row r="845" spans="1:6" ht="16.5">
      <c r="A845" s="19">
        <v>1333</v>
      </c>
      <c r="B845" s="19" t="s">
        <v>1158</v>
      </c>
      <c r="C845" s="20">
        <v>38572</v>
      </c>
      <c r="D845" s="21" t="s">
        <v>1157</v>
      </c>
      <c r="E845" s="21" t="s">
        <v>522</v>
      </c>
      <c r="F845" s="22" t="s">
        <v>1706</v>
      </c>
    </row>
    <row r="846" spans="1:6" ht="16.5">
      <c r="A846" s="19">
        <v>1336</v>
      </c>
      <c r="B846" s="19" t="s">
        <v>1159</v>
      </c>
      <c r="C846" s="20">
        <v>39388</v>
      </c>
      <c r="D846" s="21" t="s">
        <v>1157</v>
      </c>
      <c r="E846" s="21" t="s">
        <v>522</v>
      </c>
      <c r="F846" s="22" t="s">
        <v>1706</v>
      </c>
    </row>
    <row r="847" spans="1:6" ht="16.5">
      <c r="A847" s="19">
        <v>1558</v>
      </c>
      <c r="B847" s="19" t="s">
        <v>1160</v>
      </c>
      <c r="C847" s="20">
        <v>39444</v>
      </c>
      <c r="D847" s="21" t="s">
        <v>1157</v>
      </c>
      <c r="E847" s="21" t="s">
        <v>529</v>
      </c>
      <c r="F847" s="22" t="s">
        <v>1706</v>
      </c>
    </row>
    <row r="848" spans="1:6" ht="16.5">
      <c r="A848" s="19">
        <v>1565</v>
      </c>
      <c r="B848" s="19" t="s">
        <v>422</v>
      </c>
      <c r="C848" s="20">
        <v>38076</v>
      </c>
      <c r="D848" s="21" t="s">
        <v>1157</v>
      </c>
      <c r="E848" s="21" t="s">
        <v>579</v>
      </c>
      <c r="F848" s="22" t="s">
        <v>1706</v>
      </c>
    </row>
    <row r="849" spans="1:6" ht="16.5">
      <c r="A849" s="19">
        <v>1566</v>
      </c>
      <c r="B849" s="19" t="s">
        <v>77</v>
      </c>
      <c r="C849" s="20">
        <v>40555</v>
      </c>
      <c r="D849" s="21" t="s">
        <v>1157</v>
      </c>
      <c r="E849" s="21" t="s">
        <v>529</v>
      </c>
      <c r="F849" s="22" t="s">
        <v>1706</v>
      </c>
    </row>
    <row r="850" spans="1:6" ht="16.5">
      <c r="A850" s="19">
        <v>1569</v>
      </c>
      <c r="B850" s="19" t="s">
        <v>1161</v>
      </c>
      <c r="C850" s="20">
        <v>38562</v>
      </c>
      <c r="D850" s="21" t="s">
        <v>1157</v>
      </c>
      <c r="E850" s="21" t="s">
        <v>566</v>
      </c>
      <c r="F850" s="22" t="s">
        <v>1706</v>
      </c>
    </row>
    <row r="851" spans="1:6" ht="16.5">
      <c r="A851" s="19">
        <v>1570</v>
      </c>
      <c r="B851" s="19" t="s">
        <v>1162</v>
      </c>
      <c r="C851" s="20">
        <v>38533</v>
      </c>
      <c r="D851" s="21" t="s">
        <v>1157</v>
      </c>
      <c r="E851" s="21" t="s">
        <v>529</v>
      </c>
      <c r="F851" s="22" t="s">
        <v>1706</v>
      </c>
    </row>
    <row r="852" spans="1:6" ht="16.5">
      <c r="A852" s="19">
        <v>1580</v>
      </c>
      <c r="B852" s="19" t="s">
        <v>1163</v>
      </c>
      <c r="C852" s="20">
        <v>39426</v>
      </c>
      <c r="D852" s="21" t="s">
        <v>1157</v>
      </c>
      <c r="E852" s="21" t="s">
        <v>529</v>
      </c>
      <c r="F852" s="22" t="s">
        <v>1706</v>
      </c>
    </row>
    <row r="853" spans="1:6" ht="16.5">
      <c r="A853" s="19">
        <v>1584</v>
      </c>
      <c r="B853" s="19" t="s">
        <v>1164</v>
      </c>
      <c r="C853" s="20">
        <v>39414</v>
      </c>
      <c r="D853" s="21" t="s">
        <v>1157</v>
      </c>
      <c r="E853" s="21" t="s">
        <v>1690</v>
      </c>
      <c r="F853" s="57" t="s">
        <v>1708</v>
      </c>
    </row>
    <row r="854" spans="1:6" ht="16.5">
      <c r="A854" s="19">
        <v>1586</v>
      </c>
      <c r="B854" s="19" t="s">
        <v>78</v>
      </c>
      <c r="C854" s="20">
        <v>40917</v>
      </c>
      <c r="D854" s="21" t="s">
        <v>1157</v>
      </c>
      <c r="E854" s="21" t="s">
        <v>529</v>
      </c>
      <c r="F854" s="22" t="s">
        <v>1706</v>
      </c>
    </row>
    <row r="855" spans="1:6" ht="16.5">
      <c r="A855" s="19">
        <v>1591</v>
      </c>
      <c r="B855" s="19" t="s">
        <v>79</v>
      </c>
      <c r="C855" s="20">
        <v>40991</v>
      </c>
      <c r="D855" s="21" t="s">
        <v>1157</v>
      </c>
      <c r="E855" s="21" t="s">
        <v>529</v>
      </c>
      <c r="F855" s="22" t="s">
        <v>1706</v>
      </c>
    </row>
    <row r="856" spans="1:6" ht="16.5">
      <c r="A856" s="19">
        <v>1593</v>
      </c>
      <c r="B856" s="19" t="s">
        <v>80</v>
      </c>
      <c r="C856" s="20">
        <v>41073</v>
      </c>
      <c r="D856" s="21" t="s">
        <v>1157</v>
      </c>
      <c r="E856" s="21" t="s">
        <v>579</v>
      </c>
      <c r="F856" s="22" t="s">
        <v>1706</v>
      </c>
    </row>
    <row r="857" spans="1:6" ht="16.5">
      <c r="A857" s="19">
        <v>1595</v>
      </c>
      <c r="B857" s="19" t="s">
        <v>81</v>
      </c>
      <c r="C857" s="20">
        <v>40820</v>
      </c>
      <c r="D857" s="21" t="s">
        <v>1157</v>
      </c>
      <c r="E857" s="21" t="s">
        <v>522</v>
      </c>
      <c r="F857" s="22" t="s">
        <v>1706</v>
      </c>
    </row>
    <row r="858" spans="1:6" ht="16.5">
      <c r="A858" s="19">
        <v>1597</v>
      </c>
      <c r="B858" s="19" t="s">
        <v>82</v>
      </c>
      <c r="C858" s="20">
        <v>41271</v>
      </c>
      <c r="D858" s="21" t="s">
        <v>1157</v>
      </c>
      <c r="E858" s="21" t="s">
        <v>529</v>
      </c>
      <c r="F858" s="22" t="s">
        <v>1706</v>
      </c>
    </row>
    <row r="859" spans="1:6" ht="16.5">
      <c r="A859" s="19">
        <v>1599</v>
      </c>
      <c r="B859" s="19" t="s">
        <v>83</v>
      </c>
      <c r="C859" s="20">
        <v>41268</v>
      </c>
      <c r="D859" s="21" t="s">
        <v>1157</v>
      </c>
      <c r="E859" s="21" t="s">
        <v>529</v>
      </c>
      <c r="F859" s="22" t="s">
        <v>1706</v>
      </c>
    </row>
    <row r="860" spans="1:6" ht="16.5">
      <c r="A860" s="19">
        <v>1742</v>
      </c>
      <c r="B860" s="19" t="s">
        <v>1165</v>
      </c>
      <c r="C860" s="20">
        <v>38121</v>
      </c>
      <c r="D860" s="21" t="s">
        <v>1157</v>
      </c>
      <c r="E860" s="21" t="s">
        <v>582</v>
      </c>
      <c r="F860" s="22" t="s">
        <v>1706</v>
      </c>
    </row>
    <row r="861" spans="1:6" ht="16.5">
      <c r="A861" s="19">
        <v>1752</v>
      </c>
      <c r="B861" s="19" t="s">
        <v>1166</v>
      </c>
      <c r="C861" s="20">
        <v>40035</v>
      </c>
      <c r="D861" s="21" t="s">
        <v>1157</v>
      </c>
      <c r="E861" s="21" t="s">
        <v>579</v>
      </c>
      <c r="F861" s="57" t="s">
        <v>1708</v>
      </c>
    </row>
    <row r="862" spans="1:6" ht="16.5">
      <c r="A862" s="19">
        <v>1777</v>
      </c>
      <c r="B862" s="19" t="s">
        <v>1167</v>
      </c>
      <c r="C862" s="20">
        <v>38644</v>
      </c>
      <c r="D862" s="21" t="s">
        <v>1157</v>
      </c>
      <c r="E862" s="21" t="s">
        <v>579</v>
      </c>
      <c r="F862" s="57" t="s">
        <v>1708</v>
      </c>
    </row>
    <row r="863" spans="1:6" ht="16.5">
      <c r="A863" s="19">
        <v>1781</v>
      </c>
      <c r="B863" s="19" t="s">
        <v>1168</v>
      </c>
      <c r="C863" s="20">
        <v>38345</v>
      </c>
      <c r="D863" s="21" t="s">
        <v>1157</v>
      </c>
      <c r="E863" s="21" t="s">
        <v>579</v>
      </c>
      <c r="F863" s="22" t="s">
        <v>1706</v>
      </c>
    </row>
    <row r="864" spans="1:6" ht="16.5">
      <c r="A864" s="19">
        <v>1784</v>
      </c>
      <c r="B864" s="19" t="s">
        <v>1169</v>
      </c>
      <c r="C864" s="20">
        <v>39289</v>
      </c>
      <c r="D864" s="21" t="s">
        <v>1157</v>
      </c>
      <c r="E864" s="21" t="s">
        <v>579</v>
      </c>
      <c r="F864" s="22" t="s">
        <v>1706</v>
      </c>
    </row>
    <row r="865" spans="1:6" ht="16.5">
      <c r="A865" s="19">
        <v>1785</v>
      </c>
      <c r="B865" s="19" t="s">
        <v>1170</v>
      </c>
      <c r="C865" s="20">
        <v>38383</v>
      </c>
      <c r="D865" s="21" t="s">
        <v>1157</v>
      </c>
      <c r="E865" s="21" t="s">
        <v>679</v>
      </c>
      <c r="F865" s="22" t="s">
        <v>1706</v>
      </c>
    </row>
    <row r="866" spans="1:6" ht="16.5">
      <c r="A866" s="19">
        <v>1787</v>
      </c>
      <c r="B866" s="19" t="s">
        <v>1171</v>
      </c>
      <c r="C866" s="20">
        <v>38464</v>
      </c>
      <c r="D866" s="21" t="s">
        <v>1157</v>
      </c>
      <c r="E866" s="21" t="s">
        <v>582</v>
      </c>
      <c r="F866" s="22" t="s">
        <v>1706</v>
      </c>
    </row>
    <row r="867" spans="1:6" ht="16.5">
      <c r="A867" s="19">
        <v>1788</v>
      </c>
      <c r="B867" s="19" t="s">
        <v>1172</v>
      </c>
      <c r="C867" s="20">
        <v>40014</v>
      </c>
      <c r="D867" s="21" t="s">
        <v>1157</v>
      </c>
      <c r="E867" s="21" t="s">
        <v>579</v>
      </c>
      <c r="F867" s="22" t="s">
        <v>1706</v>
      </c>
    </row>
    <row r="868" spans="1:6" ht="16.5">
      <c r="A868" s="19">
        <v>1795</v>
      </c>
      <c r="B868" s="19" t="s">
        <v>1173</v>
      </c>
      <c r="C868" s="20">
        <v>40207</v>
      </c>
      <c r="D868" s="21" t="s">
        <v>1157</v>
      </c>
      <c r="E868" s="21" t="s">
        <v>579</v>
      </c>
      <c r="F868" s="22" t="s">
        <v>1706</v>
      </c>
    </row>
    <row r="869" spans="1:6" ht="16.5">
      <c r="A869" s="19">
        <v>1799</v>
      </c>
      <c r="B869" s="19" t="s">
        <v>1174</v>
      </c>
      <c r="C869" s="20">
        <v>39762</v>
      </c>
      <c r="D869" s="21" t="s">
        <v>1157</v>
      </c>
      <c r="E869" s="21" t="s">
        <v>579</v>
      </c>
      <c r="F869" s="22" t="s">
        <v>1706</v>
      </c>
    </row>
    <row r="870" spans="1:6" ht="16.5">
      <c r="A870" s="19">
        <v>1813</v>
      </c>
      <c r="B870" s="19" t="s">
        <v>1175</v>
      </c>
      <c r="C870" s="20">
        <v>40029</v>
      </c>
      <c r="D870" s="21" t="s">
        <v>1157</v>
      </c>
      <c r="E870" s="21" t="s">
        <v>579</v>
      </c>
      <c r="F870" s="22" t="s">
        <v>1706</v>
      </c>
    </row>
    <row r="871" spans="1:6" ht="16.5">
      <c r="A871" s="19">
        <v>1815</v>
      </c>
      <c r="B871" s="19" t="s">
        <v>1176</v>
      </c>
      <c r="C871" s="20">
        <v>38740</v>
      </c>
      <c r="D871" s="21" t="s">
        <v>1157</v>
      </c>
      <c r="E871" s="21" t="s">
        <v>522</v>
      </c>
      <c r="F871" s="22" t="s">
        <v>1706</v>
      </c>
    </row>
    <row r="872" spans="1:6" ht="16.5">
      <c r="A872" s="19">
        <v>2035</v>
      </c>
      <c r="B872" s="19" t="s">
        <v>1177</v>
      </c>
      <c r="C872" s="20">
        <v>38905</v>
      </c>
      <c r="D872" s="21" t="s">
        <v>1157</v>
      </c>
      <c r="E872" s="21" t="s">
        <v>551</v>
      </c>
      <c r="F872" s="22" t="s">
        <v>1706</v>
      </c>
    </row>
    <row r="873" spans="1:6" ht="16.5">
      <c r="A873" s="19">
        <v>2061</v>
      </c>
      <c r="B873" s="19" t="s">
        <v>84</v>
      </c>
      <c r="C873" s="20">
        <v>40521</v>
      </c>
      <c r="D873" s="21" t="s">
        <v>1157</v>
      </c>
      <c r="E873" s="21" t="s">
        <v>564</v>
      </c>
      <c r="F873" s="22" t="s">
        <v>1706</v>
      </c>
    </row>
    <row r="874" spans="1:6" ht="16.5">
      <c r="A874" s="19">
        <v>2063</v>
      </c>
      <c r="B874" s="19" t="s">
        <v>85</v>
      </c>
      <c r="C874" s="20">
        <v>40428</v>
      </c>
      <c r="D874" s="21" t="s">
        <v>1157</v>
      </c>
      <c r="E874" s="21" t="s">
        <v>551</v>
      </c>
      <c r="F874" s="22" t="s">
        <v>1706</v>
      </c>
    </row>
    <row r="875" spans="1:6" ht="16.5">
      <c r="A875" s="19">
        <v>2066</v>
      </c>
      <c r="B875" s="19" t="s">
        <v>86</v>
      </c>
      <c r="C875" s="20">
        <v>41541</v>
      </c>
      <c r="D875" s="21" t="s">
        <v>1157</v>
      </c>
      <c r="E875" s="21" t="s">
        <v>529</v>
      </c>
      <c r="F875" s="57" t="s">
        <v>1708</v>
      </c>
    </row>
    <row r="876" spans="1:6" ht="16.5">
      <c r="A876" s="19">
        <v>2221</v>
      </c>
      <c r="B876" s="19" t="s">
        <v>1179</v>
      </c>
      <c r="C876" s="20">
        <v>39295</v>
      </c>
      <c r="D876" s="21" t="s">
        <v>1157</v>
      </c>
      <c r="E876" s="21" t="s">
        <v>1690</v>
      </c>
      <c r="F876" s="22" t="s">
        <v>1706</v>
      </c>
    </row>
    <row r="877" spans="1:6" ht="16.5">
      <c r="A877" s="19">
        <v>2230</v>
      </c>
      <c r="B877" s="19" t="s">
        <v>87</v>
      </c>
      <c r="C877" s="20">
        <v>41382</v>
      </c>
      <c r="D877" s="21" t="s">
        <v>1157</v>
      </c>
      <c r="E877" s="21" t="s">
        <v>529</v>
      </c>
      <c r="F877" s="22" t="s">
        <v>1706</v>
      </c>
    </row>
    <row r="878" spans="1:6" ht="16.5">
      <c r="A878" s="19">
        <v>2233</v>
      </c>
      <c r="B878" s="19" t="s">
        <v>88</v>
      </c>
      <c r="C878" s="20">
        <v>40861</v>
      </c>
      <c r="D878" s="21" t="s">
        <v>1157</v>
      </c>
      <c r="E878" s="21" t="s">
        <v>529</v>
      </c>
      <c r="F878" s="22" t="s">
        <v>1706</v>
      </c>
    </row>
    <row r="879" spans="1:6" ht="16.5">
      <c r="A879" s="19">
        <v>2596</v>
      </c>
      <c r="B879" s="19" t="s">
        <v>1181</v>
      </c>
      <c r="C879" s="20">
        <v>39965</v>
      </c>
      <c r="D879" s="21" t="s">
        <v>1157</v>
      </c>
      <c r="E879" s="21" t="s">
        <v>1691</v>
      </c>
      <c r="F879" s="22" t="s">
        <v>1706</v>
      </c>
    </row>
    <row r="880" spans="1:6" ht="16.5">
      <c r="A880" s="19">
        <v>2636</v>
      </c>
      <c r="B880" s="19" t="s">
        <v>1182</v>
      </c>
      <c r="C880" s="20">
        <v>39903</v>
      </c>
      <c r="D880" s="21" t="s">
        <v>1157</v>
      </c>
      <c r="E880" s="21" t="s">
        <v>670</v>
      </c>
      <c r="F880" s="22" t="s">
        <v>1706</v>
      </c>
    </row>
    <row r="881" spans="1:6" ht="16.5">
      <c r="A881" s="19">
        <v>2640</v>
      </c>
      <c r="B881" s="19" t="s">
        <v>89</v>
      </c>
      <c r="C881" s="20">
        <v>41220</v>
      </c>
      <c r="D881" s="21" t="s">
        <v>1157</v>
      </c>
      <c r="E881" s="21" t="s">
        <v>1690</v>
      </c>
      <c r="F881" s="22" t="s">
        <v>1706</v>
      </c>
    </row>
    <row r="882" spans="1:6" ht="16.5">
      <c r="A882" s="19">
        <v>2718</v>
      </c>
      <c r="B882" s="19" t="s">
        <v>90</v>
      </c>
      <c r="C882" s="20">
        <v>40631</v>
      </c>
      <c r="D882" s="21" t="s">
        <v>1157</v>
      </c>
      <c r="E882" s="21" t="s">
        <v>863</v>
      </c>
      <c r="F882" s="57" t="s">
        <v>1708</v>
      </c>
    </row>
    <row r="883" spans="1:6" ht="16.5">
      <c r="A883" s="19">
        <v>2719</v>
      </c>
      <c r="B883" s="19" t="s">
        <v>91</v>
      </c>
      <c r="C883" s="20">
        <v>40963</v>
      </c>
      <c r="D883" s="21" t="s">
        <v>1157</v>
      </c>
      <c r="E883" s="21" t="s">
        <v>863</v>
      </c>
      <c r="F883" s="22" t="s">
        <v>1706</v>
      </c>
    </row>
    <row r="884" spans="1:6" ht="16.5">
      <c r="A884" s="19">
        <v>2724</v>
      </c>
      <c r="B884" s="19" t="s">
        <v>92</v>
      </c>
      <c r="C884" s="20">
        <v>41058</v>
      </c>
      <c r="D884" s="21" t="s">
        <v>1157</v>
      </c>
      <c r="E884" s="21" t="s">
        <v>863</v>
      </c>
      <c r="F884" s="22" t="s">
        <v>1706</v>
      </c>
    </row>
    <row r="885" spans="1:6" ht="16.5">
      <c r="A885" s="19">
        <v>2729</v>
      </c>
      <c r="B885" s="19" t="s">
        <v>93</v>
      </c>
      <c r="C885" s="20">
        <v>41169</v>
      </c>
      <c r="D885" s="21" t="s">
        <v>1157</v>
      </c>
      <c r="E885" s="21" t="s">
        <v>863</v>
      </c>
      <c r="F885" s="22" t="s">
        <v>1706</v>
      </c>
    </row>
    <row r="886" spans="1:6" ht="16.5">
      <c r="A886" s="19">
        <v>2734</v>
      </c>
      <c r="B886" s="19" t="s">
        <v>1700</v>
      </c>
      <c r="C886" s="20">
        <v>41634</v>
      </c>
      <c r="D886" s="21" t="s">
        <v>1157</v>
      </c>
      <c r="E886" s="21" t="s">
        <v>863</v>
      </c>
      <c r="F886" s="22" t="s">
        <v>1706</v>
      </c>
    </row>
    <row r="887" spans="1:6" ht="16.5">
      <c r="A887" s="19">
        <v>2916</v>
      </c>
      <c r="B887" s="19" t="s">
        <v>1183</v>
      </c>
      <c r="C887" s="20">
        <v>38421</v>
      </c>
      <c r="D887" s="21" t="s">
        <v>1157</v>
      </c>
      <c r="E887" s="21" t="s">
        <v>279</v>
      </c>
      <c r="F887" s="22" t="s">
        <v>1706</v>
      </c>
    </row>
    <row r="888" spans="1:6" ht="16.5">
      <c r="A888" s="19">
        <v>2924</v>
      </c>
      <c r="B888" s="19" t="s">
        <v>94</v>
      </c>
      <c r="C888" s="20">
        <v>40879</v>
      </c>
      <c r="D888" s="21" t="s">
        <v>1157</v>
      </c>
      <c r="E888" s="21" t="s">
        <v>279</v>
      </c>
      <c r="F888" s="22" t="s">
        <v>1706</v>
      </c>
    </row>
    <row r="889" spans="1:6" ht="16.5">
      <c r="A889" s="19">
        <v>2926</v>
      </c>
      <c r="B889" s="19" t="s">
        <v>95</v>
      </c>
      <c r="C889" s="20">
        <v>41304</v>
      </c>
      <c r="D889" s="21" t="s">
        <v>1157</v>
      </c>
      <c r="E889" s="21" t="s">
        <v>279</v>
      </c>
      <c r="F889" s="22" t="s">
        <v>1706</v>
      </c>
    </row>
    <row r="890" spans="1:6" ht="16.5">
      <c r="A890" s="19">
        <v>3064</v>
      </c>
      <c r="B890" s="19" t="s">
        <v>1184</v>
      </c>
      <c r="C890" s="20">
        <v>38147</v>
      </c>
      <c r="D890" s="21" t="s">
        <v>1157</v>
      </c>
      <c r="E890" s="21" t="s">
        <v>679</v>
      </c>
      <c r="F890" s="22" t="s">
        <v>1706</v>
      </c>
    </row>
    <row r="891" spans="1:6" ht="16.5">
      <c r="A891" s="19">
        <v>3066</v>
      </c>
      <c r="B891" s="19" t="s">
        <v>1185</v>
      </c>
      <c r="C891" s="20">
        <v>38323</v>
      </c>
      <c r="D891" s="21" t="s">
        <v>1157</v>
      </c>
      <c r="E891" s="21" t="s">
        <v>688</v>
      </c>
      <c r="F891" s="22" t="s">
        <v>1706</v>
      </c>
    </row>
    <row r="892" spans="1:6" ht="16.5">
      <c r="A892" s="19">
        <v>3067</v>
      </c>
      <c r="B892" s="19" t="s">
        <v>1186</v>
      </c>
      <c r="C892" s="20">
        <v>37915</v>
      </c>
      <c r="D892" s="21" t="s">
        <v>1157</v>
      </c>
      <c r="E892" s="21" t="s">
        <v>679</v>
      </c>
      <c r="F892" s="22" t="s">
        <v>1706</v>
      </c>
    </row>
    <row r="893" spans="1:6" ht="16.5">
      <c r="A893" s="19">
        <v>3068</v>
      </c>
      <c r="B893" s="19" t="s">
        <v>1187</v>
      </c>
      <c r="C893" s="20">
        <v>39570</v>
      </c>
      <c r="D893" s="21" t="s">
        <v>1157</v>
      </c>
      <c r="E893" s="21" t="s">
        <v>682</v>
      </c>
      <c r="F893" s="22" t="s">
        <v>1706</v>
      </c>
    </row>
    <row r="894" spans="1:6" ht="16.5">
      <c r="A894" s="19">
        <v>3071</v>
      </c>
      <c r="B894" s="19" t="s">
        <v>1188</v>
      </c>
      <c r="C894" s="20">
        <v>38351</v>
      </c>
      <c r="D894" s="21" t="s">
        <v>1157</v>
      </c>
      <c r="E894" s="21" t="s">
        <v>566</v>
      </c>
      <c r="F894" s="22" t="s">
        <v>1706</v>
      </c>
    </row>
    <row r="895" spans="1:6" ht="16.5">
      <c r="A895" s="19">
        <v>3073</v>
      </c>
      <c r="B895" s="19" t="s">
        <v>1189</v>
      </c>
      <c r="C895" s="20">
        <v>39363</v>
      </c>
      <c r="D895" s="21" t="s">
        <v>1157</v>
      </c>
      <c r="E895" s="21" t="s">
        <v>492</v>
      </c>
      <c r="F895" s="22" t="s">
        <v>1706</v>
      </c>
    </row>
    <row r="896" spans="1:6" ht="16.5">
      <c r="A896" s="19">
        <v>3078</v>
      </c>
      <c r="B896" s="19" t="s">
        <v>1190</v>
      </c>
      <c r="C896" s="20">
        <v>38383</v>
      </c>
      <c r="D896" s="21" t="s">
        <v>1157</v>
      </c>
      <c r="E896" s="21" t="s">
        <v>522</v>
      </c>
      <c r="F896" s="22" t="s">
        <v>1706</v>
      </c>
    </row>
    <row r="897" spans="1:6" ht="16.5">
      <c r="A897" s="19">
        <v>3083</v>
      </c>
      <c r="B897" s="19" t="s">
        <v>1191</v>
      </c>
      <c r="C897" s="20">
        <v>37957</v>
      </c>
      <c r="D897" s="21" t="s">
        <v>1157</v>
      </c>
      <c r="E897" s="21" t="s">
        <v>762</v>
      </c>
      <c r="F897" s="22" t="s">
        <v>1706</v>
      </c>
    </row>
    <row r="898" spans="1:6" ht="16.5">
      <c r="A898" s="19">
        <v>3085</v>
      </c>
      <c r="B898" s="19" t="s">
        <v>1192</v>
      </c>
      <c r="C898" s="20">
        <v>38047</v>
      </c>
      <c r="D898" s="21" t="s">
        <v>1157</v>
      </c>
      <c r="E898" s="21" t="s">
        <v>762</v>
      </c>
      <c r="F898" s="22" t="s">
        <v>1706</v>
      </c>
    </row>
    <row r="899" spans="1:6" ht="16.5">
      <c r="A899" s="19">
        <v>3086</v>
      </c>
      <c r="B899" s="19" t="s">
        <v>1193</v>
      </c>
      <c r="C899" s="20">
        <v>38075</v>
      </c>
      <c r="D899" s="21" t="s">
        <v>1157</v>
      </c>
      <c r="E899" s="21" t="s">
        <v>762</v>
      </c>
      <c r="F899" s="22" t="s">
        <v>1706</v>
      </c>
    </row>
    <row r="900" spans="1:6" ht="16.5">
      <c r="A900" s="19">
        <v>3088</v>
      </c>
      <c r="B900" s="19" t="s">
        <v>1194</v>
      </c>
      <c r="C900" s="20">
        <v>38470</v>
      </c>
      <c r="D900" s="21" t="s">
        <v>1157</v>
      </c>
      <c r="E900" s="21" t="s">
        <v>566</v>
      </c>
      <c r="F900" s="22" t="s">
        <v>1706</v>
      </c>
    </row>
    <row r="901" spans="1:6" ht="16.5">
      <c r="A901" s="19">
        <v>3089</v>
      </c>
      <c r="B901" s="19" t="s">
        <v>1195</v>
      </c>
      <c r="C901" s="20">
        <v>37908</v>
      </c>
      <c r="D901" s="21" t="s">
        <v>1157</v>
      </c>
      <c r="E901" s="21" t="s">
        <v>522</v>
      </c>
      <c r="F901" s="22" t="s">
        <v>1706</v>
      </c>
    </row>
    <row r="902" spans="1:6" ht="16.5">
      <c r="A902" s="19">
        <v>3092</v>
      </c>
      <c r="B902" s="19" t="s">
        <v>96</v>
      </c>
      <c r="C902" s="20">
        <v>40309</v>
      </c>
      <c r="D902" s="21" t="s">
        <v>1157</v>
      </c>
      <c r="E902" s="21" t="s">
        <v>522</v>
      </c>
      <c r="F902" s="22" t="s">
        <v>1706</v>
      </c>
    </row>
    <row r="903" spans="1:6" ht="16.5">
      <c r="A903" s="19">
        <v>3093</v>
      </c>
      <c r="B903" s="19" t="s">
        <v>1196</v>
      </c>
      <c r="C903" s="20">
        <v>38520</v>
      </c>
      <c r="D903" s="21" t="s">
        <v>1157</v>
      </c>
      <c r="E903" s="21" t="s">
        <v>679</v>
      </c>
      <c r="F903" s="22" t="s">
        <v>1706</v>
      </c>
    </row>
    <row r="904" spans="1:6" ht="16.5">
      <c r="A904" s="19">
        <v>3095</v>
      </c>
      <c r="B904" s="19" t="s">
        <v>1197</v>
      </c>
      <c r="C904" s="20">
        <v>38498</v>
      </c>
      <c r="D904" s="21" t="s">
        <v>1157</v>
      </c>
      <c r="E904" s="21" t="s">
        <v>682</v>
      </c>
      <c r="F904" s="22" t="s">
        <v>1706</v>
      </c>
    </row>
    <row r="905" spans="1:6" ht="16.5">
      <c r="A905" s="19">
        <v>3105</v>
      </c>
      <c r="B905" s="19" t="s">
        <v>97</v>
      </c>
      <c r="C905" s="20">
        <v>40890</v>
      </c>
      <c r="D905" s="21" t="s">
        <v>1157</v>
      </c>
      <c r="E905" s="21" t="s">
        <v>492</v>
      </c>
      <c r="F905" s="22" t="s">
        <v>1706</v>
      </c>
    </row>
    <row r="906" spans="1:6" ht="16.5">
      <c r="A906" s="19">
        <v>3114</v>
      </c>
      <c r="B906" s="19" t="s">
        <v>1198</v>
      </c>
      <c r="C906" s="20">
        <v>38071</v>
      </c>
      <c r="D906" s="21" t="s">
        <v>1157</v>
      </c>
      <c r="E906" s="21" t="s">
        <v>522</v>
      </c>
      <c r="F906" s="22" t="s">
        <v>1706</v>
      </c>
    </row>
    <row r="907" spans="1:6" ht="16.5">
      <c r="A907" s="19">
        <v>3115</v>
      </c>
      <c r="B907" s="19" t="s">
        <v>1199</v>
      </c>
      <c r="C907" s="20">
        <v>38450</v>
      </c>
      <c r="D907" s="21" t="s">
        <v>1157</v>
      </c>
      <c r="E907" s="21" t="s">
        <v>522</v>
      </c>
      <c r="F907" s="22" t="s">
        <v>1706</v>
      </c>
    </row>
    <row r="908" spans="1:6" ht="16.5">
      <c r="A908" s="19">
        <v>3118</v>
      </c>
      <c r="B908" s="19" t="s">
        <v>1200</v>
      </c>
      <c r="C908" s="20">
        <v>39589</v>
      </c>
      <c r="D908" s="21" t="s">
        <v>1157</v>
      </c>
      <c r="E908" s="21" t="s">
        <v>579</v>
      </c>
      <c r="F908" s="57" t="s">
        <v>1708</v>
      </c>
    </row>
    <row r="909" spans="1:6" ht="16.5">
      <c r="A909" s="19">
        <v>3126</v>
      </c>
      <c r="B909" s="19" t="s">
        <v>1201</v>
      </c>
      <c r="C909" s="20">
        <v>38327</v>
      </c>
      <c r="D909" s="21" t="s">
        <v>1157</v>
      </c>
      <c r="E909" s="21" t="s">
        <v>566</v>
      </c>
      <c r="F909" s="22" t="s">
        <v>1706</v>
      </c>
    </row>
    <row r="910" spans="1:6" ht="16.5">
      <c r="A910" s="19">
        <v>3128</v>
      </c>
      <c r="B910" s="19" t="s">
        <v>1202</v>
      </c>
      <c r="C910" s="20">
        <v>38964</v>
      </c>
      <c r="D910" s="21" t="s">
        <v>1157</v>
      </c>
      <c r="E910" s="21" t="s">
        <v>688</v>
      </c>
      <c r="F910" s="22" t="s">
        <v>1706</v>
      </c>
    </row>
    <row r="911" spans="1:6" ht="16.5">
      <c r="A911" s="19">
        <v>3131</v>
      </c>
      <c r="B911" s="19" t="s">
        <v>98</v>
      </c>
      <c r="C911" s="20">
        <v>40560</v>
      </c>
      <c r="D911" s="21" t="s">
        <v>1157</v>
      </c>
      <c r="E911" s="21" t="s">
        <v>679</v>
      </c>
      <c r="F911" s="22" t="s">
        <v>1706</v>
      </c>
    </row>
    <row r="912" spans="1:6" ht="16.5">
      <c r="A912" s="19">
        <v>3144</v>
      </c>
      <c r="B912" s="19" t="s">
        <v>1203</v>
      </c>
      <c r="C912" s="20">
        <v>38345</v>
      </c>
      <c r="D912" s="21" t="s">
        <v>1157</v>
      </c>
      <c r="E912" s="21" t="s">
        <v>522</v>
      </c>
      <c r="F912" s="22" t="s">
        <v>1706</v>
      </c>
    </row>
    <row r="913" spans="1:6" ht="16.5">
      <c r="A913" s="19">
        <v>3152</v>
      </c>
      <c r="B913" s="19" t="s">
        <v>1204</v>
      </c>
      <c r="C913" s="20">
        <v>39531</v>
      </c>
      <c r="D913" s="21" t="s">
        <v>1157</v>
      </c>
      <c r="E913" s="21" t="s">
        <v>682</v>
      </c>
      <c r="F913" s="57" t="s">
        <v>1708</v>
      </c>
    </row>
    <row r="914" spans="1:6" ht="16.5">
      <c r="A914" s="19">
        <v>3162</v>
      </c>
      <c r="B914" s="19" t="s">
        <v>1205</v>
      </c>
      <c r="C914" s="20">
        <v>38628</v>
      </c>
      <c r="D914" s="21" t="s">
        <v>1157</v>
      </c>
      <c r="E914" s="21" t="s">
        <v>529</v>
      </c>
      <c r="F914" s="22" t="s">
        <v>1706</v>
      </c>
    </row>
    <row r="915" spans="1:6" ht="16.5">
      <c r="A915" s="19">
        <v>3163</v>
      </c>
      <c r="B915" s="19" t="s">
        <v>99</v>
      </c>
      <c r="C915" s="20">
        <v>41246</v>
      </c>
      <c r="D915" s="21" t="s">
        <v>1157</v>
      </c>
      <c r="E915" s="21" t="s">
        <v>682</v>
      </c>
      <c r="F915" s="22" t="s">
        <v>1706</v>
      </c>
    </row>
    <row r="916" spans="1:6" ht="16.5">
      <c r="A916" s="19">
        <v>3169</v>
      </c>
      <c r="B916" s="19" t="s">
        <v>1207</v>
      </c>
      <c r="C916" s="20">
        <v>40141</v>
      </c>
      <c r="D916" s="21" t="s">
        <v>1157</v>
      </c>
      <c r="E916" s="21" t="s">
        <v>492</v>
      </c>
      <c r="F916" s="57" t="s">
        <v>1708</v>
      </c>
    </row>
    <row r="917" spans="1:6" ht="16.5">
      <c r="A917" s="19">
        <v>3171</v>
      </c>
      <c r="B917" s="19" t="s">
        <v>1208</v>
      </c>
      <c r="C917" s="20">
        <v>38247</v>
      </c>
      <c r="D917" s="21" t="s">
        <v>1157</v>
      </c>
      <c r="E917" s="21" t="s">
        <v>566</v>
      </c>
      <c r="F917" s="22" t="s">
        <v>1706</v>
      </c>
    </row>
    <row r="918" spans="1:6" ht="16.5">
      <c r="A918" s="19">
        <v>3176</v>
      </c>
      <c r="B918" s="19" t="s">
        <v>100</v>
      </c>
      <c r="C918" s="20">
        <v>40870</v>
      </c>
      <c r="D918" s="21" t="s">
        <v>1157</v>
      </c>
      <c r="E918" s="21" t="s">
        <v>579</v>
      </c>
      <c r="F918" s="22" t="s">
        <v>1706</v>
      </c>
    </row>
    <row r="919" spans="1:6" ht="16.5">
      <c r="A919" s="19">
        <v>3188</v>
      </c>
      <c r="B919" s="19" t="s">
        <v>1209</v>
      </c>
      <c r="C919" s="20">
        <v>38063</v>
      </c>
      <c r="D919" s="21" t="s">
        <v>1157</v>
      </c>
      <c r="E919" s="21" t="s">
        <v>492</v>
      </c>
      <c r="F919" s="22" t="s">
        <v>1706</v>
      </c>
    </row>
    <row r="920" spans="1:6" ht="16.5">
      <c r="A920" s="19">
        <v>3191</v>
      </c>
      <c r="B920" s="19" t="s">
        <v>1210</v>
      </c>
      <c r="C920" s="20">
        <v>38454</v>
      </c>
      <c r="D920" s="21" t="s">
        <v>1157</v>
      </c>
      <c r="E920" s="21" t="s">
        <v>522</v>
      </c>
      <c r="F920" s="22" t="s">
        <v>1706</v>
      </c>
    </row>
    <row r="921" spans="1:6" ht="16.5">
      <c r="A921" s="19">
        <v>3202</v>
      </c>
      <c r="B921" s="19" t="s">
        <v>1211</v>
      </c>
      <c r="C921" s="20">
        <v>38559</v>
      </c>
      <c r="D921" s="21" t="s">
        <v>1157</v>
      </c>
      <c r="E921" s="21" t="s">
        <v>522</v>
      </c>
      <c r="F921" s="22" t="s">
        <v>1706</v>
      </c>
    </row>
    <row r="922" spans="1:6" ht="16.5">
      <c r="A922" s="19">
        <v>3205</v>
      </c>
      <c r="B922" s="19" t="s">
        <v>101</v>
      </c>
      <c r="C922" s="20">
        <v>38607</v>
      </c>
      <c r="D922" s="21" t="s">
        <v>1157</v>
      </c>
      <c r="E922" s="21" t="s">
        <v>579</v>
      </c>
      <c r="F922" s="22" t="s">
        <v>1706</v>
      </c>
    </row>
    <row r="923" spans="1:6" ht="16.5">
      <c r="A923" s="19">
        <v>3206</v>
      </c>
      <c r="B923" s="19" t="s">
        <v>1212</v>
      </c>
      <c r="C923" s="20">
        <v>39121</v>
      </c>
      <c r="D923" s="21" t="s">
        <v>1157</v>
      </c>
      <c r="E923" s="21" t="s">
        <v>522</v>
      </c>
      <c r="F923" s="22" t="s">
        <v>1706</v>
      </c>
    </row>
    <row r="924" spans="1:6" ht="16.5">
      <c r="A924" s="19">
        <v>3207</v>
      </c>
      <c r="B924" s="19" t="s">
        <v>1213</v>
      </c>
      <c r="C924" s="20">
        <v>38295</v>
      </c>
      <c r="D924" s="21" t="s">
        <v>1157</v>
      </c>
      <c r="E924" s="21" t="s">
        <v>522</v>
      </c>
      <c r="F924" s="22" t="s">
        <v>1706</v>
      </c>
    </row>
    <row r="925" spans="1:6" ht="16.5">
      <c r="A925" s="19">
        <v>3211</v>
      </c>
      <c r="B925" s="19" t="s">
        <v>1214</v>
      </c>
      <c r="C925" s="20">
        <v>38299</v>
      </c>
      <c r="D925" s="21" t="s">
        <v>1157</v>
      </c>
      <c r="E925" s="21" t="s">
        <v>566</v>
      </c>
      <c r="F925" s="22" t="s">
        <v>1706</v>
      </c>
    </row>
    <row r="926" spans="1:6" ht="16.5">
      <c r="A926" s="19">
        <v>3213</v>
      </c>
      <c r="B926" s="19" t="s">
        <v>1215</v>
      </c>
      <c r="C926" s="20">
        <v>38261</v>
      </c>
      <c r="D926" s="21" t="s">
        <v>1157</v>
      </c>
      <c r="E926" s="21" t="s">
        <v>566</v>
      </c>
      <c r="F926" s="57" t="s">
        <v>1708</v>
      </c>
    </row>
    <row r="927" spans="1:6" ht="16.5">
      <c r="A927" s="19">
        <v>3217</v>
      </c>
      <c r="B927" s="19" t="s">
        <v>1216</v>
      </c>
      <c r="C927" s="20">
        <v>38107</v>
      </c>
      <c r="D927" s="21" t="s">
        <v>1157</v>
      </c>
      <c r="E927" s="21" t="s">
        <v>522</v>
      </c>
      <c r="F927" s="22" t="s">
        <v>1706</v>
      </c>
    </row>
    <row r="928" spans="1:6" ht="16.5">
      <c r="A928" s="19">
        <v>3218</v>
      </c>
      <c r="B928" s="19" t="s">
        <v>1217</v>
      </c>
      <c r="C928" s="20">
        <v>38320</v>
      </c>
      <c r="D928" s="21" t="s">
        <v>1157</v>
      </c>
      <c r="E928" s="21" t="s">
        <v>579</v>
      </c>
      <c r="F928" s="22" t="s">
        <v>1706</v>
      </c>
    </row>
    <row r="929" spans="1:6" ht="16.5">
      <c r="A929" s="19">
        <v>3219</v>
      </c>
      <c r="B929" s="19" t="s">
        <v>1218</v>
      </c>
      <c r="C929" s="20">
        <v>38065</v>
      </c>
      <c r="D929" s="21" t="s">
        <v>1157</v>
      </c>
      <c r="E929" s="21" t="s">
        <v>492</v>
      </c>
      <c r="F929" s="22" t="s">
        <v>1706</v>
      </c>
    </row>
    <row r="930" spans="1:6" ht="16.5">
      <c r="A930" s="19">
        <v>3221</v>
      </c>
      <c r="B930" s="19" t="s">
        <v>1219</v>
      </c>
      <c r="C930" s="20">
        <v>38770</v>
      </c>
      <c r="D930" s="21" t="s">
        <v>1157</v>
      </c>
      <c r="E930" s="21" t="s">
        <v>682</v>
      </c>
      <c r="F930" s="22" t="s">
        <v>1706</v>
      </c>
    </row>
    <row r="931" spans="1:6" ht="16.5">
      <c r="A931" s="19">
        <v>3224</v>
      </c>
      <c r="B931" s="19" t="s">
        <v>1220</v>
      </c>
      <c r="C931" s="20">
        <v>38141</v>
      </c>
      <c r="D931" s="21" t="s">
        <v>1157</v>
      </c>
      <c r="E931" s="21" t="s">
        <v>490</v>
      </c>
      <c r="F931" s="22" t="s">
        <v>1706</v>
      </c>
    </row>
    <row r="932" spans="1:6" ht="16.5">
      <c r="A932" s="19">
        <v>3226</v>
      </c>
      <c r="B932" s="19" t="s">
        <v>1221</v>
      </c>
      <c r="C932" s="20">
        <v>38154</v>
      </c>
      <c r="D932" s="21" t="s">
        <v>1157</v>
      </c>
      <c r="E932" s="21" t="s">
        <v>522</v>
      </c>
      <c r="F932" s="22" t="s">
        <v>1706</v>
      </c>
    </row>
    <row r="933" spans="1:6" ht="16.5">
      <c r="A933" s="19">
        <v>3227</v>
      </c>
      <c r="B933" s="19" t="s">
        <v>1222</v>
      </c>
      <c r="C933" s="20">
        <v>38841</v>
      </c>
      <c r="D933" s="21" t="s">
        <v>1157</v>
      </c>
      <c r="E933" s="21" t="s">
        <v>492</v>
      </c>
      <c r="F933" s="22" t="s">
        <v>1706</v>
      </c>
    </row>
    <row r="934" spans="1:6" ht="16.5">
      <c r="A934" s="19">
        <v>3228</v>
      </c>
      <c r="B934" s="19" t="s">
        <v>1223</v>
      </c>
      <c r="C934" s="20">
        <v>38413</v>
      </c>
      <c r="D934" s="21" t="s">
        <v>1157</v>
      </c>
      <c r="E934" s="21" t="s">
        <v>492</v>
      </c>
      <c r="F934" s="57" t="s">
        <v>1708</v>
      </c>
    </row>
    <row r="935" spans="1:6" ht="16.5">
      <c r="A935" s="19">
        <v>3230</v>
      </c>
      <c r="B935" s="19" t="s">
        <v>1224</v>
      </c>
      <c r="C935" s="20">
        <v>38985</v>
      </c>
      <c r="D935" s="21" t="s">
        <v>1157</v>
      </c>
      <c r="E935" s="21" t="s">
        <v>688</v>
      </c>
      <c r="F935" s="22" t="s">
        <v>1706</v>
      </c>
    </row>
    <row r="936" spans="1:6" ht="16.5">
      <c r="A936" s="19">
        <v>3232</v>
      </c>
      <c r="B936" s="19" t="s">
        <v>1225</v>
      </c>
      <c r="C936" s="20">
        <v>38292</v>
      </c>
      <c r="D936" s="21" t="s">
        <v>1157</v>
      </c>
      <c r="E936" s="21" t="s">
        <v>490</v>
      </c>
      <c r="F936" s="22" t="s">
        <v>1706</v>
      </c>
    </row>
    <row r="937" spans="1:6" ht="16.5">
      <c r="A937" s="19">
        <v>3234</v>
      </c>
      <c r="B937" s="19" t="s">
        <v>102</v>
      </c>
      <c r="C937" s="20">
        <v>40626</v>
      </c>
      <c r="D937" s="21" t="s">
        <v>1157</v>
      </c>
      <c r="E937" s="21" t="s">
        <v>682</v>
      </c>
      <c r="F937" s="22" t="s">
        <v>1706</v>
      </c>
    </row>
    <row r="938" spans="1:6" ht="16.5">
      <c r="A938" s="19">
        <v>3236</v>
      </c>
      <c r="B938" s="19" t="s">
        <v>1226</v>
      </c>
      <c r="C938" s="20">
        <v>38323</v>
      </c>
      <c r="D938" s="21" t="s">
        <v>1157</v>
      </c>
      <c r="E938" s="21" t="s">
        <v>522</v>
      </c>
      <c r="F938" s="22" t="s">
        <v>1706</v>
      </c>
    </row>
    <row r="939" spans="1:6" ht="16.5">
      <c r="A939" s="19">
        <v>3252</v>
      </c>
      <c r="B939" s="19" t="s">
        <v>1227</v>
      </c>
      <c r="C939" s="20">
        <v>38253</v>
      </c>
      <c r="D939" s="21" t="s">
        <v>1157</v>
      </c>
      <c r="E939" s="21" t="s">
        <v>492</v>
      </c>
      <c r="F939" s="57" t="s">
        <v>1708</v>
      </c>
    </row>
    <row r="940" spans="1:6" ht="16.5">
      <c r="A940" s="19">
        <v>3259</v>
      </c>
      <c r="B940" s="19" t="s">
        <v>1228</v>
      </c>
      <c r="C940" s="20">
        <v>39440</v>
      </c>
      <c r="D940" s="21" t="s">
        <v>1157</v>
      </c>
      <c r="E940" s="21" t="s">
        <v>492</v>
      </c>
      <c r="F940" s="22" t="s">
        <v>1706</v>
      </c>
    </row>
    <row r="941" spans="1:6" ht="16.5">
      <c r="A941" s="19">
        <v>3260</v>
      </c>
      <c r="B941" s="19" t="s">
        <v>1229</v>
      </c>
      <c r="C941" s="20">
        <v>38268</v>
      </c>
      <c r="D941" s="21" t="s">
        <v>1157</v>
      </c>
      <c r="E941" s="21" t="s">
        <v>492</v>
      </c>
      <c r="F941" s="22" t="s">
        <v>1706</v>
      </c>
    </row>
    <row r="942" spans="1:6" ht="16.5">
      <c r="A942" s="19">
        <v>3264</v>
      </c>
      <c r="B942" s="19" t="s">
        <v>1230</v>
      </c>
      <c r="C942" s="20">
        <v>38357</v>
      </c>
      <c r="D942" s="21" t="s">
        <v>1157</v>
      </c>
      <c r="E942" s="21" t="s">
        <v>492</v>
      </c>
      <c r="F942" s="22" t="s">
        <v>1706</v>
      </c>
    </row>
    <row r="943" spans="1:6" ht="16.5">
      <c r="A943" s="19">
        <v>3265</v>
      </c>
      <c r="B943" s="19" t="s">
        <v>1231</v>
      </c>
      <c r="C943" s="20">
        <v>38566</v>
      </c>
      <c r="D943" s="21" t="s">
        <v>1157</v>
      </c>
      <c r="E943" s="21" t="s">
        <v>492</v>
      </c>
      <c r="F943" s="57" t="s">
        <v>1708</v>
      </c>
    </row>
    <row r="944" spans="1:6" ht="16.5">
      <c r="A944" s="19">
        <v>3266</v>
      </c>
      <c r="B944" s="19" t="s">
        <v>103</v>
      </c>
      <c r="C944" s="20">
        <v>40774</v>
      </c>
      <c r="D944" s="21" t="s">
        <v>1157</v>
      </c>
      <c r="E944" s="21" t="s">
        <v>1691</v>
      </c>
      <c r="F944" s="22" t="s">
        <v>1706</v>
      </c>
    </row>
    <row r="945" spans="1:6" ht="16.5">
      <c r="A945" s="19">
        <v>3268</v>
      </c>
      <c r="B945" s="19" t="s">
        <v>1232</v>
      </c>
      <c r="C945" s="20">
        <v>38379</v>
      </c>
      <c r="D945" s="21" t="s">
        <v>1157</v>
      </c>
      <c r="E945" s="21" t="s">
        <v>492</v>
      </c>
      <c r="F945" s="22" t="s">
        <v>1706</v>
      </c>
    </row>
    <row r="946" spans="1:6" ht="16.5">
      <c r="A946" s="19">
        <v>3276</v>
      </c>
      <c r="B946" s="19" t="s">
        <v>1233</v>
      </c>
      <c r="C946" s="20">
        <v>38364</v>
      </c>
      <c r="D946" s="21" t="s">
        <v>1157</v>
      </c>
      <c r="E946" s="21" t="s">
        <v>522</v>
      </c>
      <c r="F946" s="57" t="s">
        <v>1708</v>
      </c>
    </row>
    <row r="947" spans="1:6" ht="16.5">
      <c r="A947" s="19">
        <v>3284</v>
      </c>
      <c r="B947" s="19" t="s">
        <v>1234</v>
      </c>
      <c r="C947" s="20">
        <v>38433</v>
      </c>
      <c r="D947" s="21" t="s">
        <v>1157</v>
      </c>
      <c r="E947" s="21" t="s">
        <v>1690</v>
      </c>
      <c r="F947" s="22" t="s">
        <v>1706</v>
      </c>
    </row>
    <row r="948" spans="1:6" ht="16.5">
      <c r="A948" s="19">
        <v>3285</v>
      </c>
      <c r="B948" s="19" t="s">
        <v>104</v>
      </c>
      <c r="C948" s="20">
        <v>41113</v>
      </c>
      <c r="D948" s="21" t="s">
        <v>1157</v>
      </c>
      <c r="E948" s="21" t="s">
        <v>679</v>
      </c>
      <c r="F948" s="22" t="s">
        <v>1706</v>
      </c>
    </row>
    <row r="949" spans="1:6" ht="16.5">
      <c r="A949" s="19">
        <v>3287</v>
      </c>
      <c r="B949" s="19" t="s">
        <v>1235</v>
      </c>
      <c r="C949" s="20">
        <v>39475</v>
      </c>
      <c r="D949" s="21" t="s">
        <v>1157</v>
      </c>
      <c r="E949" s="21" t="s">
        <v>566</v>
      </c>
      <c r="F949" s="22" t="s">
        <v>1706</v>
      </c>
    </row>
    <row r="950" spans="1:6" ht="16.5">
      <c r="A950" s="19">
        <v>3288</v>
      </c>
      <c r="B950" s="19" t="s">
        <v>1236</v>
      </c>
      <c r="C950" s="20">
        <v>38457</v>
      </c>
      <c r="D950" s="21" t="s">
        <v>1157</v>
      </c>
      <c r="E950" s="21" t="s">
        <v>522</v>
      </c>
      <c r="F950" s="22" t="s">
        <v>1706</v>
      </c>
    </row>
    <row r="951" spans="1:6" ht="16.5">
      <c r="A951" s="19">
        <v>3289</v>
      </c>
      <c r="B951" s="19" t="s">
        <v>1237</v>
      </c>
      <c r="C951" s="20">
        <v>38349</v>
      </c>
      <c r="D951" s="21" t="s">
        <v>1157</v>
      </c>
      <c r="E951" s="21" t="s">
        <v>679</v>
      </c>
      <c r="F951" s="22" t="s">
        <v>1706</v>
      </c>
    </row>
    <row r="952" spans="1:6" ht="16.5">
      <c r="A952" s="19">
        <v>3290</v>
      </c>
      <c r="B952" s="19" t="s">
        <v>1238</v>
      </c>
      <c r="C952" s="20">
        <v>38491</v>
      </c>
      <c r="D952" s="21" t="s">
        <v>1157</v>
      </c>
      <c r="E952" s="21" t="s">
        <v>682</v>
      </c>
      <c r="F952" s="22" t="s">
        <v>1706</v>
      </c>
    </row>
    <row r="953" spans="1:6" ht="16.5">
      <c r="A953" s="19">
        <v>3291</v>
      </c>
      <c r="B953" s="19" t="s">
        <v>1239</v>
      </c>
      <c r="C953" s="20">
        <v>39871</v>
      </c>
      <c r="D953" s="21" t="s">
        <v>1157</v>
      </c>
      <c r="E953" s="21" t="s">
        <v>492</v>
      </c>
      <c r="F953" s="57" t="s">
        <v>1708</v>
      </c>
    </row>
    <row r="954" spans="1:6" ht="16.5">
      <c r="A954" s="19">
        <v>3293</v>
      </c>
      <c r="B954" s="19" t="s">
        <v>1240</v>
      </c>
      <c r="C954" s="20">
        <v>38910</v>
      </c>
      <c r="D954" s="21" t="s">
        <v>1157</v>
      </c>
      <c r="E954" s="21" t="s">
        <v>762</v>
      </c>
      <c r="F954" s="22" t="s">
        <v>1706</v>
      </c>
    </row>
    <row r="955" spans="1:6" ht="16.5">
      <c r="A955" s="19">
        <v>3294</v>
      </c>
      <c r="B955" s="19" t="s">
        <v>1241</v>
      </c>
      <c r="C955" s="20">
        <v>39199</v>
      </c>
      <c r="D955" s="21" t="s">
        <v>1157</v>
      </c>
      <c r="E955" s="21" t="s">
        <v>522</v>
      </c>
      <c r="F955" s="22" t="s">
        <v>1706</v>
      </c>
    </row>
    <row r="956" spans="1:6" ht="16.5">
      <c r="A956" s="19">
        <v>3297</v>
      </c>
      <c r="B956" s="19" t="s">
        <v>1242</v>
      </c>
      <c r="C956" s="20">
        <v>38510</v>
      </c>
      <c r="D956" s="21" t="s">
        <v>1157</v>
      </c>
      <c r="E956" s="21" t="s">
        <v>688</v>
      </c>
      <c r="F956" s="22" t="s">
        <v>1706</v>
      </c>
    </row>
    <row r="957" spans="1:6" ht="16.5">
      <c r="A957" s="19">
        <v>3299</v>
      </c>
      <c r="B957" s="19" t="s">
        <v>1243</v>
      </c>
      <c r="C957" s="20">
        <v>38562</v>
      </c>
      <c r="D957" s="21" t="s">
        <v>1157</v>
      </c>
      <c r="E957" s="21" t="s">
        <v>522</v>
      </c>
      <c r="F957" s="22" t="s">
        <v>1706</v>
      </c>
    </row>
    <row r="958" spans="1:6" ht="16.5">
      <c r="A958" s="19">
        <v>3303</v>
      </c>
      <c r="B958" s="19" t="s">
        <v>1244</v>
      </c>
      <c r="C958" s="20">
        <v>39230</v>
      </c>
      <c r="D958" s="21" t="s">
        <v>1157</v>
      </c>
      <c r="E958" s="21" t="s">
        <v>582</v>
      </c>
      <c r="F958" s="22" t="s">
        <v>1706</v>
      </c>
    </row>
    <row r="959" spans="1:6" ht="16.5">
      <c r="A959" s="19">
        <v>3306</v>
      </c>
      <c r="B959" s="19" t="s">
        <v>1245</v>
      </c>
      <c r="C959" s="20">
        <v>38538</v>
      </c>
      <c r="D959" s="21" t="s">
        <v>1157</v>
      </c>
      <c r="E959" s="21" t="s">
        <v>682</v>
      </c>
      <c r="F959" s="22" t="s">
        <v>1706</v>
      </c>
    </row>
    <row r="960" spans="1:6" ht="16.5">
      <c r="A960" s="19">
        <v>3310</v>
      </c>
      <c r="B960" s="19" t="s">
        <v>1246</v>
      </c>
      <c r="C960" s="20">
        <v>39626</v>
      </c>
      <c r="D960" s="21" t="s">
        <v>1157</v>
      </c>
      <c r="E960" s="21" t="s">
        <v>522</v>
      </c>
      <c r="F960" s="22" t="s">
        <v>1706</v>
      </c>
    </row>
    <row r="961" spans="1:6" ht="16.5">
      <c r="A961" s="19">
        <v>3313</v>
      </c>
      <c r="B961" s="19" t="s">
        <v>1248</v>
      </c>
      <c r="C961" s="20">
        <v>38866</v>
      </c>
      <c r="D961" s="21" t="s">
        <v>1157</v>
      </c>
      <c r="E961" s="21" t="s">
        <v>522</v>
      </c>
      <c r="F961" s="22" t="s">
        <v>1706</v>
      </c>
    </row>
    <row r="962" spans="1:6" ht="16.5">
      <c r="A962" s="19">
        <v>3317</v>
      </c>
      <c r="B962" s="19" t="s">
        <v>1249</v>
      </c>
      <c r="C962" s="20">
        <v>39303</v>
      </c>
      <c r="D962" s="21" t="s">
        <v>1157</v>
      </c>
      <c r="E962" s="21" t="s">
        <v>492</v>
      </c>
      <c r="F962" s="22" t="s">
        <v>1706</v>
      </c>
    </row>
    <row r="963" spans="1:6" ht="16.5">
      <c r="A963" s="19">
        <v>3322</v>
      </c>
      <c r="B963" s="19" t="s">
        <v>1250</v>
      </c>
      <c r="C963" s="20">
        <v>39953</v>
      </c>
      <c r="D963" s="21" t="s">
        <v>1157</v>
      </c>
      <c r="E963" s="21" t="s">
        <v>522</v>
      </c>
      <c r="F963" s="22" t="s">
        <v>1706</v>
      </c>
    </row>
    <row r="964" spans="1:6" ht="16.5">
      <c r="A964" s="19">
        <v>3323</v>
      </c>
      <c r="B964" s="19" t="s">
        <v>1251</v>
      </c>
      <c r="C964" s="20">
        <v>39258</v>
      </c>
      <c r="D964" s="21" t="s">
        <v>1157</v>
      </c>
      <c r="E964" s="21" t="s">
        <v>566</v>
      </c>
      <c r="F964" s="22" t="s">
        <v>1706</v>
      </c>
    </row>
    <row r="965" spans="1:6" ht="16.5">
      <c r="A965" s="19">
        <v>3324</v>
      </c>
      <c r="B965" s="19" t="s">
        <v>1252</v>
      </c>
      <c r="C965" s="20">
        <v>38485</v>
      </c>
      <c r="D965" s="21" t="s">
        <v>1157</v>
      </c>
      <c r="E965" s="21" t="s">
        <v>679</v>
      </c>
      <c r="F965" s="22" t="s">
        <v>1706</v>
      </c>
    </row>
    <row r="966" spans="1:6" ht="16.5">
      <c r="A966" s="19">
        <v>3325</v>
      </c>
      <c r="B966" s="19" t="s">
        <v>1253</v>
      </c>
      <c r="C966" s="20">
        <v>38579</v>
      </c>
      <c r="D966" s="21" t="s">
        <v>1157</v>
      </c>
      <c r="E966" s="21" t="s">
        <v>566</v>
      </c>
      <c r="F966" s="22" t="s">
        <v>1706</v>
      </c>
    </row>
    <row r="967" spans="1:6" ht="16.5">
      <c r="A967" s="19">
        <v>3332</v>
      </c>
      <c r="B967" s="19" t="s">
        <v>1254</v>
      </c>
      <c r="C967" s="20">
        <v>39471</v>
      </c>
      <c r="D967" s="21" t="s">
        <v>1157</v>
      </c>
      <c r="E967" s="21" t="s">
        <v>522</v>
      </c>
      <c r="F967" s="22" t="s">
        <v>1706</v>
      </c>
    </row>
    <row r="968" spans="1:6" ht="16.5">
      <c r="A968" s="19">
        <v>3339</v>
      </c>
      <c r="B968" s="19" t="s">
        <v>1255</v>
      </c>
      <c r="C968" s="20">
        <v>38895</v>
      </c>
      <c r="D968" s="21" t="s">
        <v>1157</v>
      </c>
      <c r="E968" s="21" t="s">
        <v>688</v>
      </c>
      <c r="F968" s="22" t="s">
        <v>1706</v>
      </c>
    </row>
    <row r="969" spans="1:6" ht="16.5">
      <c r="A969" s="19">
        <v>3354</v>
      </c>
      <c r="B969" s="19" t="s">
        <v>1256</v>
      </c>
      <c r="C969" s="20">
        <v>38694</v>
      </c>
      <c r="D969" s="21" t="s">
        <v>1157</v>
      </c>
      <c r="E969" s="21" t="s">
        <v>522</v>
      </c>
      <c r="F969" s="22" t="s">
        <v>1706</v>
      </c>
    </row>
    <row r="970" spans="1:6" ht="16.5">
      <c r="A970" s="19">
        <v>3360</v>
      </c>
      <c r="B970" s="19" t="s">
        <v>1257</v>
      </c>
      <c r="C970" s="20">
        <v>38874</v>
      </c>
      <c r="D970" s="21" t="s">
        <v>1157</v>
      </c>
      <c r="E970" s="21" t="s">
        <v>490</v>
      </c>
      <c r="F970" s="22" t="s">
        <v>1706</v>
      </c>
    </row>
    <row r="971" spans="1:6" ht="16.5">
      <c r="A971" s="19">
        <v>3362</v>
      </c>
      <c r="B971" s="19" t="s">
        <v>1258</v>
      </c>
      <c r="C971" s="20">
        <v>38601</v>
      </c>
      <c r="D971" s="21" t="s">
        <v>1157</v>
      </c>
      <c r="E971" s="21" t="s">
        <v>688</v>
      </c>
      <c r="F971" s="22" t="s">
        <v>1706</v>
      </c>
    </row>
    <row r="972" spans="1:6" ht="16.5">
      <c r="A972" s="19">
        <v>3363</v>
      </c>
      <c r="B972" s="19" t="s">
        <v>105</v>
      </c>
      <c r="C972" s="20">
        <v>40599</v>
      </c>
      <c r="D972" s="21" t="s">
        <v>1157</v>
      </c>
      <c r="E972" s="21" t="s">
        <v>682</v>
      </c>
      <c r="F972" s="22" t="s">
        <v>1706</v>
      </c>
    </row>
    <row r="973" spans="1:6" ht="16.5">
      <c r="A973" s="19">
        <v>3372</v>
      </c>
      <c r="B973" s="19" t="s">
        <v>1259</v>
      </c>
      <c r="C973" s="20">
        <v>38702</v>
      </c>
      <c r="D973" s="21" t="s">
        <v>1157</v>
      </c>
      <c r="E973" s="21" t="s">
        <v>492</v>
      </c>
      <c r="F973" s="22" t="s">
        <v>1706</v>
      </c>
    </row>
    <row r="974" spans="1:6" ht="16.5">
      <c r="A974" s="19">
        <v>3373</v>
      </c>
      <c r="B974" s="19" t="s">
        <v>1260</v>
      </c>
      <c r="C974" s="20">
        <v>39429</v>
      </c>
      <c r="D974" s="21" t="s">
        <v>1157</v>
      </c>
      <c r="E974" s="21" t="s">
        <v>679</v>
      </c>
      <c r="F974" s="22" t="s">
        <v>1706</v>
      </c>
    </row>
    <row r="975" spans="1:6" ht="16.5">
      <c r="A975" s="19">
        <v>3379</v>
      </c>
      <c r="B975" s="19" t="s">
        <v>106</v>
      </c>
      <c r="C975" s="20">
        <v>40836</v>
      </c>
      <c r="D975" s="21" t="s">
        <v>1157</v>
      </c>
      <c r="E975" s="21" t="s">
        <v>529</v>
      </c>
      <c r="F975" s="22" t="s">
        <v>1706</v>
      </c>
    </row>
    <row r="976" spans="1:6" ht="16.5">
      <c r="A976" s="19">
        <v>3388</v>
      </c>
      <c r="B976" s="19" t="s">
        <v>1261</v>
      </c>
      <c r="C976" s="20">
        <v>38770</v>
      </c>
      <c r="D976" s="21" t="s">
        <v>1157</v>
      </c>
      <c r="E976" s="21" t="s">
        <v>522</v>
      </c>
      <c r="F976" s="22" t="s">
        <v>1706</v>
      </c>
    </row>
    <row r="977" spans="1:6" ht="16.5">
      <c r="A977" s="19">
        <v>3390</v>
      </c>
      <c r="B977" s="19" t="s">
        <v>1262</v>
      </c>
      <c r="C977" s="20">
        <v>38770</v>
      </c>
      <c r="D977" s="21" t="s">
        <v>1157</v>
      </c>
      <c r="E977" s="21" t="s">
        <v>522</v>
      </c>
      <c r="F977" s="22" t="s">
        <v>1706</v>
      </c>
    </row>
    <row r="978" spans="1:6" ht="16.5">
      <c r="A978" s="19">
        <v>3402</v>
      </c>
      <c r="B978" s="19" t="s">
        <v>1263</v>
      </c>
      <c r="C978" s="20">
        <v>39091</v>
      </c>
      <c r="D978" s="21" t="s">
        <v>1157</v>
      </c>
      <c r="E978" s="21" t="s">
        <v>679</v>
      </c>
      <c r="F978" s="22" t="s">
        <v>1706</v>
      </c>
    </row>
    <row r="979" spans="1:6" ht="16.5">
      <c r="A979" s="19">
        <v>3416</v>
      </c>
      <c r="B979" s="19" t="s">
        <v>1264</v>
      </c>
      <c r="C979" s="20">
        <v>39352</v>
      </c>
      <c r="D979" s="21" t="s">
        <v>1157</v>
      </c>
      <c r="E979" s="21" t="s">
        <v>566</v>
      </c>
      <c r="F979" s="22" t="s">
        <v>1706</v>
      </c>
    </row>
    <row r="980" spans="1:6" ht="16.5">
      <c r="A980" s="19">
        <v>3428</v>
      </c>
      <c r="B980" s="19" t="s">
        <v>107</v>
      </c>
      <c r="C980" s="20">
        <v>41038</v>
      </c>
      <c r="D980" s="21" t="s">
        <v>1157</v>
      </c>
      <c r="E980" s="21" t="s">
        <v>688</v>
      </c>
      <c r="F980" s="22" t="s">
        <v>1706</v>
      </c>
    </row>
    <row r="981" spans="1:6" ht="16.5">
      <c r="A981" s="19">
        <v>3431</v>
      </c>
      <c r="B981" s="19" t="s">
        <v>1265</v>
      </c>
      <c r="C981" s="20">
        <v>38917</v>
      </c>
      <c r="D981" s="21" t="s">
        <v>1157</v>
      </c>
      <c r="E981" s="21" t="s">
        <v>682</v>
      </c>
      <c r="F981" s="22" t="s">
        <v>1706</v>
      </c>
    </row>
    <row r="982" spans="1:6" ht="16.5">
      <c r="A982" s="19">
        <v>3434</v>
      </c>
      <c r="B982" s="19" t="s">
        <v>1266</v>
      </c>
      <c r="C982" s="20">
        <v>39475</v>
      </c>
      <c r="D982" s="21" t="s">
        <v>1157</v>
      </c>
      <c r="E982" s="21" t="s">
        <v>688</v>
      </c>
      <c r="F982" s="22" t="s">
        <v>1706</v>
      </c>
    </row>
    <row r="983" spans="1:6" ht="16.5">
      <c r="A983" s="19">
        <v>3438</v>
      </c>
      <c r="B983" s="19" t="s">
        <v>1267</v>
      </c>
      <c r="C983" s="20">
        <v>38917</v>
      </c>
      <c r="D983" s="21" t="s">
        <v>1157</v>
      </c>
      <c r="E983" s="21" t="s">
        <v>492</v>
      </c>
      <c r="F983" s="57" t="s">
        <v>1708</v>
      </c>
    </row>
    <row r="984" spans="1:6" ht="16.5">
      <c r="A984" s="19">
        <v>3441</v>
      </c>
      <c r="B984" s="19" t="s">
        <v>108</v>
      </c>
      <c r="C984" s="20">
        <v>40455</v>
      </c>
      <c r="D984" s="21" t="s">
        <v>1157</v>
      </c>
      <c r="E984" s="21" t="s">
        <v>688</v>
      </c>
      <c r="F984" s="22" t="s">
        <v>1706</v>
      </c>
    </row>
    <row r="985" spans="1:6" ht="16.5">
      <c r="A985" s="19">
        <v>3444</v>
      </c>
      <c r="B985" s="19" t="s">
        <v>1268</v>
      </c>
      <c r="C985" s="20">
        <v>39717</v>
      </c>
      <c r="D985" s="21" t="s">
        <v>1157</v>
      </c>
      <c r="E985" s="21" t="s">
        <v>490</v>
      </c>
      <c r="F985" s="22" t="s">
        <v>1706</v>
      </c>
    </row>
    <row r="986" spans="1:6" ht="16.5">
      <c r="A986" s="19">
        <v>3452</v>
      </c>
      <c r="B986" s="19" t="s">
        <v>1269</v>
      </c>
      <c r="C986" s="20">
        <v>38784</v>
      </c>
      <c r="D986" s="21" t="s">
        <v>1157</v>
      </c>
      <c r="E986" s="21" t="s">
        <v>688</v>
      </c>
      <c r="F986" s="22" t="s">
        <v>1706</v>
      </c>
    </row>
    <row r="987" spans="1:6" ht="16.5">
      <c r="A987" s="19">
        <v>3455</v>
      </c>
      <c r="B987" s="19" t="s">
        <v>1271</v>
      </c>
      <c r="C987" s="20">
        <v>39443</v>
      </c>
      <c r="D987" s="21" t="s">
        <v>1157</v>
      </c>
      <c r="E987" s="21" t="s">
        <v>688</v>
      </c>
      <c r="F987" s="22" t="s">
        <v>1706</v>
      </c>
    </row>
    <row r="988" spans="1:6" ht="16.5">
      <c r="A988" s="19">
        <v>3465</v>
      </c>
      <c r="B988" s="19" t="s">
        <v>1272</v>
      </c>
      <c r="C988" s="20">
        <v>39475</v>
      </c>
      <c r="D988" s="21" t="s">
        <v>1157</v>
      </c>
      <c r="E988" s="21" t="s">
        <v>522</v>
      </c>
      <c r="F988" s="22" t="s">
        <v>1706</v>
      </c>
    </row>
    <row r="989" spans="1:6" ht="16.5">
      <c r="A989" s="19">
        <v>3466</v>
      </c>
      <c r="B989" s="19" t="s">
        <v>1273</v>
      </c>
      <c r="C989" s="20">
        <v>38854</v>
      </c>
      <c r="D989" s="21" t="s">
        <v>1157</v>
      </c>
      <c r="E989" s="21" t="s">
        <v>682</v>
      </c>
      <c r="F989" s="22" t="s">
        <v>1706</v>
      </c>
    </row>
    <row r="990" spans="1:6" ht="16.5">
      <c r="A990" s="19">
        <v>3479</v>
      </c>
      <c r="B990" s="19" t="s">
        <v>109</v>
      </c>
      <c r="C990" s="20">
        <v>40337</v>
      </c>
      <c r="D990" s="21" t="s">
        <v>1157</v>
      </c>
      <c r="E990" s="21" t="s">
        <v>566</v>
      </c>
      <c r="F990" s="22" t="s">
        <v>1706</v>
      </c>
    </row>
    <row r="991" spans="1:6" ht="16.5">
      <c r="A991" s="19">
        <v>3483</v>
      </c>
      <c r="B991" s="19" t="s">
        <v>1274</v>
      </c>
      <c r="C991" s="20">
        <v>39069</v>
      </c>
      <c r="D991" s="21" t="s">
        <v>1157</v>
      </c>
      <c r="E991" s="21" t="s">
        <v>566</v>
      </c>
      <c r="F991" s="22" t="s">
        <v>1706</v>
      </c>
    </row>
    <row r="992" spans="1:6" ht="16.5">
      <c r="A992" s="19">
        <v>3484</v>
      </c>
      <c r="B992" s="19" t="s">
        <v>1275</v>
      </c>
      <c r="C992" s="20">
        <v>39395</v>
      </c>
      <c r="D992" s="21" t="s">
        <v>1157</v>
      </c>
      <c r="E992" s="21" t="s">
        <v>522</v>
      </c>
      <c r="F992" s="22" t="s">
        <v>1706</v>
      </c>
    </row>
    <row r="993" spans="1:6" ht="16.5">
      <c r="A993" s="19">
        <v>3489</v>
      </c>
      <c r="B993" s="19" t="s">
        <v>110</v>
      </c>
      <c r="C993" s="20">
        <v>39354</v>
      </c>
      <c r="D993" s="21" t="s">
        <v>1157</v>
      </c>
      <c r="E993" s="21" t="s">
        <v>566</v>
      </c>
      <c r="F993" s="22" t="s">
        <v>1706</v>
      </c>
    </row>
    <row r="994" spans="1:6" ht="16.5">
      <c r="A994" s="19">
        <v>3490</v>
      </c>
      <c r="B994" s="19" t="s">
        <v>1276</v>
      </c>
      <c r="C994" s="20">
        <v>39370</v>
      </c>
      <c r="D994" s="21" t="s">
        <v>1157</v>
      </c>
      <c r="E994" s="21" t="s">
        <v>688</v>
      </c>
      <c r="F994" s="22" t="s">
        <v>1706</v>
      </c>
    </row>
    <row r="995" spans="1:6" ht="16.5">
      <c r="A995" s="19">
        <v>3491</v>
      </c>
      <c r="B995" s="19" t="s">
        <v>1277</v>
      </c>
      <c r="C995" s="20">
        <v>39450</v>
      </c>
      <c r="D995" s="21" t="s">
        <v>1157</v>
      </c>
      <c r="E995" s="21" t="s">
        <v>682</v>
      </c>
      <c r="F995" s="22" t="s">
        <v>1706</v>
      </c>
    </row>
    <row r="996" spans="1:6" ht="16.5">
      <c r="A996" s="19">
        <v>3498</v>
      </c>
      <c r="B996" s="19" t="s">
        <v>1278</v>
      </c>
      <c r="C996" s="20">
        <v>39336</v>
      </c>
      <c r="D996" s="21" t="s">
        <v>1157</v>
      </c>
      <c r="E996" s="21" t="s">
        <v>679</v>
      </c>
      <c r="F996" s="22" t="s">
        <v>1706</v>
      </c>
    </row>
    <row r="997" spans="1:6" ht="16.5">
      <c r="A997" s="19">
        <v>3499</v>
      </c>
      <c r="B997" s="19" t="s">
        <v>1279</v>
      </c>
      <c r="C997" s="20">
        <v>39009</v>
      </c>
      <c r="D997" s="21" t="s">
        <v>1157</v>
      </c>
      <c r="E997" s="21" t="s">
        <v>682</v>
      </c>
      <c r="F997" s="22" t="s">
        <v>1706</v>
      </c>
    </row>
    <row r="998" spans="1:6" ht="16.5">
      <c r="A998" s="19">
        <v>3508</v>
      </c>
      <c r="B998" s="19" t="s">
        <v>1280</v>
      </c>
      <c r="C998" s="20">
        <v>39372</v>
      </c>
      <c r="D998" s="21" t="s">
        <v>1157</v>
      </c>
      <c r="E998" s="21" t="s">
        <v>679</v>
      </c>
      <c r="F998" s="22" t="s">
        <v>1706</v>
      </c>
    </row>
    <row r="999" spans="1:6" ht="16.5">
      <c r="A999" s="19">
        <v>3511</v>
      </c>
      <c r="B999" s="19" t="s">
        <v>1281</v>
      </c>
      <c r="C999" s="20">
        <v>39860</v>
      </c>
      <c r="D999" s="21" t="s">
        <v>1157</v>
      </c>
      <c r="E999" s="21" t="s">
        <v>522</v>
      </c>
      <c r="F999" s="22" t="s">
        <v>1706</v>
      </c>
    </row>
    <row r="1000" spans="1:6" ht="16.5">
      <c r="A1000" s="19">
        <v>3512</v>
      </c>
      <c r="B1000" s="19" t="s">
        <v>1282</v>
      </c>
      <c r="C1000" s="20">
        <v>39288</v>
      </c>
      <c r="D1000" s="21" t="s">
        <v>1157</v>
      </c>
      <c r="E1000" s="21" t="s">
        <v>522</v>
      </c>
      <c r="F1000" s="22" t="s">
        <v>1706</v>
      </c>
    </row>
    <row r="1001" spans="1:6" ht="16.5">
      <c r="A1001" s="19">
        <v>3516</v>
      </c>
      <c r="B1001" s="19" t="s">
        <v>1283</v>
      </c>
      <c r="C1001" s="20">
        <v>39415</v>
      </c>
      <c r="D1001" s="21" t="s">
        <v>1157</v>
      </c>
      <c r="E1001" s="21" t="s">
        <v>688</v>
      </c>
      <c r="F1001" s="22" t="s">
        <v>1706</v>
      </c>
    </row>
    <row r="1002" spans="1:6" ht="16.5">
      <c r="A1002" s="19">
        <v>3520</v>
      </c>
      <c r="B1002" s="19" t="s">
        <v>1284</v>
      </c>
      <c r="C1002" s="20">
        <v>39367</v>
      </c>
      <c r="D1002" s="21" t="s">
        <v>1157</v>
      </c>
      <c r="E1002" s="21" t="s">
        <v>522</v>
      </c>
      <c r="F1002" s="22" t="s">
        <v>1706</v>
      </c>
    </row>
    <row r="1003" spans="1:6" ht="16.5">
      <c r="A1003" s="19">
        <v>3521</v>
      </c>
      <c r="B1003" s="19" t="s">
        <v>1285</v>
      </c>
      <c r="C1003" s="20">
        <v>39301</v>
      </c>
      <c r="D1003" s="21" t="s">
        <v>1157</v>
      </c>
      <c r="E1003" s="21" t="s">
        <v>566</v>
      </c>
      <c r="F1003" s="22" t="s">
        <v>1706</v>
      </c>
    </row>
    <row r="1004" spans="1:6" ht="16.5">
      <c r="A1004" s="19">
        <v>3522</v>
      </c>
      <c r="B1004" s="19" t="s">
        <v>1286</v>
      </c>
      <c r="C1004" s="20">
        <v>39370</v>
      </c>
      <c r="D1004" s="21" t="s">
        <v>1157</v>
      </c>
      <c r="E1004" s="21" t="s">
        <v>688</v>
      </c>
      <c r="F1004" s="22" t="s">
        <v>1706</v>
      </c>
    </row>
    <row r="1005" spans="1:6" ht="16.5">
      <c r="A1005" s="19">
        <v>3523</v>
      </c>
      <c r="B1005" s="19" t="s">
        <v>1287</v>
      </c>
      <c r="C1005" s="20">
        <v>39402</v>
      </c>
      <c r="D1005" s="21" t="s">
        <v>1157</v>
      </c>
      <c r="E1005" s="21" t="s">
        <v>688</v>
      </c>
      <c r="F1005" s="22" t="s">
        <v>1706</v>
      </c>
    </row>
    <row r="1006" spans="1:6" ht="16.5">
      <c r="A1006" s="19">
        <v>3526</v>
      </c>
      <c r="B1006" s="19" t="s">
        <v>1288</v>
      </c>
      <c r="C1006" s="20">
        <v>39388</v>
      </c>
      <c r="D1006" s="21" t="s">
        <v>1157</v>
      </c>
      <c r="E1006" s="21" t="s">
        <v>522</v>
      </c>
      <c r="F1006" s="22" t="s">
        <v>1706</v>
      </c>
    </row>
    <row r="1007" spans="1:6" ht="16.5">
      <c r="A1007" s="19">
        <v>3527</v>
      </c>
      <c r="B1007" s="19" t="s">
        <v>1289</v>
      </c>
      <c r="C1007" s="20">
        <v>39384</v>
      </c>
      <c r="D1007" s="21" t="s">
        <v>1157</v>
      </c>
      <c r="E1007" s="21" t="s">
        <v>492</v>
      </c>
      <c r="F1007" s="22" t="s">
        <v>1706</v>
      </c>
    </row>
    <row r="1008" spans="1:6" ht="16.5">
      <c r="A1008" s="19">
        <v>3528</v>
      </c>
      <c r="B1008" s="19" t="s">
        <v>111</v>
      </c>
      <c r="C1008" s="20">
        <v>40681</v>
      </c>
      <c r="D1008" s="21" t="s">
        <v>1157</v>
      </c>
      <c r="E1008" s="21" t="s">
        <v>490</v>
      </c>
      <c r="F1008" s="57" t="s">
        <v>1708</v>
      </c>
    </row>
    <row r="1009" spans="1:6" ht="16.5">
      <c r="A1009" s="19">
        <v>3529</v>
      </c>
      <c r="B1009" s="19" t="s">
        <v>112</v>
      </c>
      <c r="C1009" s="20">
        <v>40567</v>
      </c>
      <c r="D1009" s="21" t="s">
        <v>1157</v>
      </c>
      <c r="E1009" s="21" t="s">
        <v>492</v>
      </c>
      <c r="F1009" s="22" t="s">
        <v>1706</v>
      </c>
    </row>
    <row r="1010" spans="1:6" ht="16.5">
      <c r="A1010" s="19">
        <v>3531</v>
      </c>
      <c r="B1010" s="19" t="s">
        <v>1290</v>
      </c>
      <c r="C1010" s="20">
        <v>39546</v>
      </c>
      <c r="D1010" s="21" t="s">
        <v>1157</v>
      </c>
      <c r="E1010" s="21" t="s">
        <v>688</v>
      </c>
      <c r="F1010" s="22" t="s">
        <v>1706</v>
      </c>
    </row>
    <row r="1011" spans="1:6" ht="16.5">
      <c r="A1011" s="19">
        <v>3537</v>
      </c>
      <c r="B1011" s="19" t="s">
        <v>1291</v>
      </c>
      <c r="C1011" s="20">
        <v>40203</v>
      </c>
      <c r="D1011" s="21" t="s">
        <v>1157</v>
      </c>
      <c r="E1011" s="21" t="s">
        <v>522</v>
      </c>
      <c r="F1011" s="22" t="s">
        <v>1706</v>
      </c>
    </row>
    <row r="1012" spans="1:6" ht="16.5">
      <c r="A1012" s="19">
        <v>3540</v>
      </c>
      <c r="B1012" s="19" t="s">
        <v>1292</v>
      </c>
      <c r="C1012" s="20">
        <v>39428</v>
      </c>
      <c r="D1012" s="21" t="s">
        <v>1157</v>
      </c>
      <c r="E1012" s="21" t="s">
        <v>566</v>
      </c>
      <c r="F1012" s="22" t="s">
        <v>1706</v>
      </c>
    </row>
    <row r="1013" spans="1:6" ht="16.5">
      <c r="A1013" s="19">
        <v>3541</v>
      </c>
      <c r="B1013" s="19" t="s">
        <v>1293</v>
      </c>
      <c r="C1013" s="20">
        <v>40169</v>
      </c>
      <c r="D1013" s="21" t="s">
        <v>1157</v>
      </c>
      <c r="E1013" s="21" t="s">
        <v>679</v>
      </c>
      <c r="F1013" s="57" t="s">
        <v>1708</v>
      </c>
    </row>
    <row r="1014" spans="1:6" ht="16.5">
      <c r="A1014" s="19">
        <v>3546</v>
      </c>
      <c r="B1014" s="19" t="s">
        <v>1294</v>
      </c>
      <c r="C1014" s="20">
        <v>39556</v>
      </c>
      <c r="D1014" s="21" t="s">
        <v>1157</v>
      </c>
      <c r="E1014" s="21" t="s">
        <v>762</v>
      </c>
      <c r="F1014" s="22" t="s">
        <v>1706</v>
      </c>
    </row>
    <row r="1015" spans="1:6" ht="16.5">
      <c r="A1015" s="19">
        <v>3548</v>
      </c>
      <c r="B1015" s="19" t="s">
        <v>1295</v>
      </c>
      <c r="C1015" s="20">
        <v>39534</v>
      </c>
      <c r="D1015" s="21" t="s">
        <v>1157</v>
      </c>
      <c r="E1015" s="21" t="s">
        <v>522</v>
      </c>
      <c r="F1015" s="22" t="s">
        <v>1706</v>
      </c>
    </row>
    <row r="1016" spans="1:6" ht="16.5">
      <c r="A1016" s="19">
        <v>3551</v>
      </c>
      <c r="B1016" s="19" t="s">
        <v>1296</v>
      </c>
      <c r="C1016" s="20">
        <v>39553</v>
      </c>
      <c r="D1016" s="21" t="s">
        <v>1157</v>
      </c>
      <c r="E1016" s="21" t="s">
        <v>679</v>
      </c>
      <c r="F1016" s="22" t="s">
        <v>1706</v>
      </c>
    </row>
    <row r="1017" spans="1:6" ht="16.5">
      <c r="A1017" s="19">
        <v>3552</v>
      </c>
      <c r="B1017" s="19" t="s">
        <v>1297</v>
      </c>
      <c r="C1017" s="20">
        <v>39820</v>
      </c>
      <c r="D1017" s="21" t="s">
        <v>1157</v>
      </c>
      <c r="E1017" s="21" t="s">
        <v>679</v>
      </c>
      <c r="F1017" s="22" t="s">
        <v>1706</v>
      </c>
    </row>
    <row r="1018" spans="1:6" ht="16.5">
      <c r="A1018" s="19">
        <v>3553</v>
      </c>
      <c r="B1018" s="19" t="s">
        <v>1298</v>
      </c>
      <c r="C1018" s="20">
        <v>39742</v>
      </c>
      <c r="D1018" s="21" t="s">
        <v>1157</v>
      </c>
      <c r="E1018" s="21" t="s">
        <v>492</v>
      </c>
      <c r="F1018" s="22" t="s">
        <v>1706</v>
      </c>
    </row>
    <row r="1019" spans="1:6" ht="16.5">
      <c r="A1019" s="19">
        <v>3555</v>
      </c>
      <c r="B1019" s="19" t="s">
        <v>113</v>
      </c>
      <c r="C1019" s="20">
        <v>40855</v>
      </c>
      <c r="D1019" s="21" t="s">
        <v>1157</v>
      </c>
      <c r="E1019" s="21" t="s">
        <v>492</v>
      </c>
      <c r="F1019" s="22" t="s">
        <v>1706</v>
      </c>
    </row>
    <row r="1020" spans="1:6" ht="16.5">
      <c r="A1020" s="19">
        <v>3556</v>
      </c>
      <c r="B1020" s="19" t="s">
        <v>1299</v>
      </c>
      <c r="C1020" s="20">
        <v>39553</v>
      </c>
      <c r="D1020" s="21" t="s">
        <v>1157</v>
      </c>
      <c r="E1020" s="21" t="s">
        <v>492</v>
      </c>
      <c r="F1020" s="22" t="s">
        <v>1706</v>
      </c>
    </row>
    <row r="1021" spans="1:6" ht="16.5">
      <c r="A1021" s="19">
        <v>3558</v>
      </c>
      <c r="B1021" s="19" t="s">
        <v>1701</v>
      </c>
      <c r="C1021" s="20">
        <v>41638</v>
      </c>
      <c r="D1021" s="21" t="s">
        <v>1157</v>
      </c>
      <c r="E1021" s="21" t="s">
        <v>682</v>
      </c>
      <c r="F1021" s="22" t="s">
        <v>1706</v>
      </c>
    </row>
    <row r="1022" spans="1:6" ht="16.5">
      <c r="A1022" s="19">
        <v>3562</v>
      </c>
      <c r="B1022" s="19" t="s">
        <v>1300</v>
      </c>
      <c r="C1022" s="20">
        <v>39616</v>
      </c>
      <c r="D1022" s="21" t="s">
        <v>1157</v>
      </c>
      <c r="E1022" s="21" t="s">
        <v>688</v>
      </c>
      <c r="F1022" s="57" t="s">
        <v>1708</v>
      </c>
    </row>
    <row r="1023" spans="1:6" ht="16.5">
      <c r="A1023" s="19">
        <v>3563</v>
      </c>
      <c r="B1023" s="19" t="s">
        <v>114</v>
      </c>
      <c r="C1023" s="20">
        <v>40548</v>
      </c>
      <c r="D1023" s="21" t="s">
        <v>1157</v>
      </c>
      <c r="E1023" s="21" t="s">
        <v>679</v>
      </c>
      <c r="F1023" s="22" t="s">
        <v>1706</v>
      </c>
    </row>
    <row r="1024" spans="1:6" ht="16.5">
      <c r="A1024" s="19">
        <v>3564</v>
      </c>
      <c r="B1024" s="19" t="s">
        <v>115</v>
      </c>
      <c r="C1024" s="20">
        <v>41611</v>
      </c>
      <c r="D1024" s="21" t="s">
        <v>1157</v>
      </c>
      <c r="E1024" s="21" t="s">
        <v>682</v>
      </c>
      <c r="F1024" s="22" t="s">
        <v>1706</v>
      </c>
    </row>
    <row r="1025" spans="1:6" ht="16.5">
      <c r="A1025" s="19">
        <v>3567</v>
      </c>
      <c r="B1025" s="19" t="s">
        <v>116</v>
      </c>
      <c r="C1025" s="20">
        <v>40504</v>
      </c>
      <c r="D1025" s="21" t="s">
        <v>1157</v>
      </c>
      <c r="E1025" s="21" t="s">
        <v>492</v>
      </c>
      <c r="F1025" s="57" t="s">
        <v>1708</v>
      </c>
    </row>
    <row r="1026" spans="1:6" ht="16.5">
      <c r="A1026" s="19">
        <v>3570</v>
      </c>
      <c r="B1026" s="19" t="s">
        <v>1301</v>
      </c>
      <c r="C1026" s="20">
        <v>39744</v>
      </c>
      <c r="D1026" s="21" t="s">
        <v>1157</v>
      </c>
      <c r="E1026" s="21" t="s">
        <v>762</v>
      </c>
      <c r="F1026" s="22" t="s">
        <v>1706</v>
      </c>
    </row>
    <row r="1027" spans="1:6" ht="16.5">
      <c r="A1027" s="19">
        <v>3577</v>
      </c>
      <c r="B1027" s="19" t="s">
        <v>1302</v>
      </c>
      <c r="C1027" s="20">
        <v>39819</v>
      </c>
      <c r="D1027" s="21" t="s">
        <v>1157</v>
      </c>
      <c r="E1027" s="21" t="s">
        <v>566</v>
      </c>
      <c r="F1027" s="22" t="s">
        <v>1706</v>
      </c>
    </row>
    <row r="1028" spans="1:6" ht="16.5">
      <c r="A1028" s="19">
        <v>3580</v>
      </c>
      <c r="B1028" s="19" t="s">
        <v>117</v>
      </c>
      <c r="C1028" s="20">
        <v>40368</v>
      </c>
      <c r="D1028" s="21" t="s">
        <v>1157</v>
      </c>
      <c r="E1028" s="21" t="s">
        <v>679</v>
      </c>
      <c r="F1028" s="22" t="s">
        <v>1706</v>
      </c>
    </row>
    <row r="1029" spans="1:6" ht="16.5">
      <c r="A1029" s="19">
        <v>3582</v>
      </c>
      <c r="B1029" s="19" t="s">
        <v>118</v>
      </c>
      <c r="C1029" s="20">
        <v>40358</v>
      </c>
      <c r="D1029" s="21" t="s">
        <v>1157</v>
      </c>
      <c r="E1029" s="21" t="s">
        <v>492</v>
      </c>
      <c r="F1029" s="22" t="s">
        <v>1706</v>
      </c>
    </row>
    <row r="1030" spans="1:6" ht="16.5">
      <c r="A1030" s="19">
        <v>3587</v>
      </c>
      <c r="B1030" s="19" t="s">
        <v>1303</v>
      </c>
      <c r="C1030" s="20">
        <v>40043</v>
      </c>
      <c r="D1030" s="21" t="s">
        <v>1157</v>
      </c>
      <c r="E1030" s="21" t="s">
        <v>679</v>
      </c>
      <c r="F1030" s="22" t="s">
        <v>1706</v>
      </c>
    </row>
    <row r="1031" spans="1:6" ht="16.5">
      <c r="A1031" s="19">
        <v>3594</v>
      </c>
      <c r="B1031" s="19" t="s">
        <v>119</v>
      </c>
      <c r="C1031" s="20">
        <v>41401</v>
      </c>
      <c r="D1031" s="21" t="s">
        <v>1157</v>
      </c>
      <c r="E1031" s="21" t="s">
        <v>566</v>
      </c>
      <c r="F1031" s="22" t="s">
        <v>1706</v>
      </c>
    </row>
    <row r="1032" spans="1:6" ht="16.5">
      <c r="A1032" s="19">
        <v>3609</v>
      </c>
      <c r="B1032" s="19" t="s">
        <v>120</v>
      </c>
      <c r="C1032" s="20">
        <v>40554</v>
      </c>
      <c r="D1032" s="21" t="s">
        <v>1157</v>
      </c>
      <c r="E1032" s="21" t="s">
        <v>522</v>
      </c>
      <c r="F1032" s="22" t="s">
        <v>1706</v>
      </c>
    </row>
    <row r="1033" spans="1:6" ht="16.5">
      <c r="A1033" s="19">
        <v>3611</v>
      </c>
      <c r="B1033" s="19" t="s">
        <v>1304</v>
      </c>
      <c r="C1033" s="20">
        <v>39778</v>
      </c>
      <c r="D1033" s="21" t="s">
        <v>1157</v>
      </c>
      <c r="E1033" s="21" t="s">
        <v>566</v>
      </c>
      <c r="F1033" s="22" t="s">
        <v>1706</v>
      </c>
    </row>
    <row r="1034" spans="1:6" ht="16.5">
      <c r="A1034" s="19">
        <v>3615</v>
      </c>
      <c r="B1034" s="19" t="s">
        <v>1305</v>
      </c>
      <c r="C1034" s="20">
        <v>39918</v>
      </c>
      <c r="D1034" s="21" t="s">
        <v>1157</v>
      </c>
      <c r="E1034" s="21" t="s">
        <v>688</v>
      </c>
      <c r="F1034" s="57" t="s">
        <v>1708</v>
      </c>
    </row>
    <row r="1035" spans="1:6" ht="16.5">
      <c r="A1035" s="19">
        <v>3623</v>
      </c>
      <c r="B1035" s="19" t="s">
        <v>121</v>
      </c>
      <c r="C1035" s="20">
        <v>40296</v>
      </c>
      <c r="D1035" s="21" t="s">
        <v>1157</v>
      </c>
      <c r="E1035" s="21" t="s">
        <v>688</v>
      </c>
      <c r="F1035" s="57" t="s">
        <v>1708</v>
      </c>
    </row>
    <row r="1036" spans="1:6" ht="16.5">
      <c r="A1036" s="19">
        <v>3624</v>
      </c>
      <c r="B1036" s="19" t="s">
        <v>122</v>
      </c>
      <c r="C1036" s="20">
        <v>40618</v>
      </c>
      <c r="D1036" s="21" t="s">
        <v>1157</v>
      </c>
      <c r="E1036" s="21" t="s">
        <v>522</v>
      </c>
      <c r="F1036" s="22" t="s">
        <v>1706</v>
      </c>
    </row>
    <row r="1037" spans="1:6" ht="16.5">
      <c r="A1037" s="19">
        <v>3625</v>
      </c>
      <c r="B1037" s="19" t="s">
        <v>1306</v>
      </c>
      <c r="C1037" s="20">
        <v>40114</v>
      </c>
      <c r="D1037" s="21" t="s">
        <v>1157</v>
      </c>
      <c r="E1037" s="21" t="s">
        <v>566</v>
      </c>
      <c r="F1037" s="22" t="s">
        <v>1706</v>
      </c>
    </row>
    <row r="1038" spans="1:6" ht="16.5">
      <c r="A1038" s="19">
        <v>3628</v>
      </c>
      <c r="B1038" s="19" t="s">
        <v>123</v>
      </c>
      <c r="C1038" s="20">
        <v>40430</v>
      </c>
      <c r="D1038" s="21" t="s">
        <v>1157</v>
      </c>
      <c r="E1038" s="21" t="s">
        <v>679</v>
      </c>
      <c r="F1038" s="22" t="s">
        <v>1706</v>
      </c>
    </row>
    <row r="1039" spans="1:6" ht="16.5">
      <c r="A1039" s="19">
        <v>3629</v>
      </c>
      <c r="B1039" s="19" t="s">
        <v>124</v>
      </c>
      <c r="C1039" s="20">
        <v>40325</v>
      </c>
      <c r="D1039" s="21" t="s">
        <v>1157</v>
      </c>
      <c r="E1039" s="21" t="s">
        <v>688</v>
      </c>
      <c r="F1039" s="57" t="s">
        <v>1708</v>
      </c>
    </row>
    <row r="1040" spans="1:6" ht="16.5">
      <c r="A1040" s="19">
        <v>3630</v>
      </c>
      <c r="B1040" s="19" t="s">
        <v>125</v>
      </c>
      <c r="C1040" s="20">
        <v>40294</v>
      </c>
      <c r="D1040" s="21" t="s">
        <v>1157</v>
      </c>
      <c r="E1040" s="21" t="s">
        <v>688</v>
      </c>
      <c r="F1040" s="22" t="s">
        <v>1706</v>
      </c>
    </row>
    <row r="1041" spans="1:6" ht="16.5">
      <c r="A1041" s="19">
        <v>3631</v>
      </c>
      <c r="B1041" s="19" t="s">
        <v>126</v>
      </c>
      <c r="C1041" s="20">
        <v>40532</v>
      </c>
      <c r="D1041" s="21" t="s">
        <v>1157</v>
      </c>
      <c r="E1041" s="21" t="s">
        <v>522</v>
      </c>
      <c r="F1041" s="22" t="s">
        <v>1706</v>
      </c>
    </row>
    <row r="1042" spans="1:6" ht="16.5">
      <c r="A1042" s="19">
        <v>3632</v>
      </c>
      <c r="B1042" s="19" t="s">
        <v>127</v>
      </c>
      <c r="C1042" s="20">
        <v>40554</v>
      </c>
      <c r="D1042" s="21" t="s">
        <v>1157</v>
      </c>
      <c r="E1042" s="21" t="s">
        <v>682</v>
      </c>
      <c r="F1042" s="22" t="s">
        <v>1706</v>
      </c>
    </row>
    <row r="1043" spans="1:6" ht="16.5">
      <c r="A1043" s="19">
        <v>3642</v>
      </c>
      <c r="B1043" s="19" t="s">
        <v>128</v>
      </c>
      <c r="C1043" s="20">
        <v>40815</v>
      </c>
      <c r="D1043" s="21" t="s">
        <v>1157</v>
      </c>
      <c r="E1043" s="21" t="s">
        <v>679</v>
      </c>
      <c r="F1043" s="22" t="s">
        <v>1706</v>
      </c>
    </row>
    <row r="1044" spans="1:6" ht="16.5">
      <c r="A1044" s="19">
        <v>3646</v>
      </c>
      <c r="B1044" s="19" t="s">
        <v>129</v>
      </c>
      <c r="C1044" s="20">
        <v>40995</v>
      </c>
      <c r="D1044" s="21" t="s">
        <v>1157</v>
      </c>
      <c r="E1044" s="21" t="s">
        <v>522</v>
      </c>
      <c r="F1044" s="22" t="s">
        <v>1706</v>
      </c>
    </row>
    <row r="1045" spans="1:6" ht="16.5">
      <c r="A1045" s="19">
        <v>3652</v>
      </c>
      <c r="B1045" s="19" t="s">
        <v>1307</v>
      </c>
      <c r="C1045" s="20">
        <v>40052</v>
      </c>
      <c r="D1045" s="21" t="s">
        <v>1157</v>
      </c>
      <c r="E1045" s="21" t="s">
        <v>566</v>
      </c>
      <c r="F1045" s="22" t="s">
        <v>1706</v>
      </c>
    </row>
    <row r="1046" spans="1:6" ht="16.5">
      <c r="A1046" s="19">
        <v>3658</v>
      </c>
      <c r="B1046" s="19" t="s">
        <v>130</v>
      </c>
      <c r="C1046" s="20">
        <v>41050</v>
      </c>
      <c r="D1046" s="21" t="s">
        <v>1157</v>
      </c>
      <c r="E1046" s="21" t="s">
        <v>492</v>
      </c>
      <c r="F1046" s="22" t="s">
        <v>1706</v>
      </c>
    </row>
    <row r="1047" spans="1:6" ht="16.5">
      <c r="A1047" s="19">
        <v>3662</v>
      </c>
      <c r="B1047" s="19" t="s">
        <v>131</v>
      </c>
      <c r="C1047" s="20">
        <v>39953</v>
      </c>
      <c r="D1047" s="21" t="s">
        <v>1157</v>
      </c>
      <c r="E1047" s="21" t="s">
        <v>762</v>
      </c>
      <c r="F1047" s="22" t="s">
        <v>1706</v>
      </c>
    </row>
    <row r="1048" spans="1:6" ht="16.5">
      <c r="A1048" s="19">
        <v>3663</v>
      </c>
      <c r="B1048" s="19" t="s">
        <v>132</v>
      </c>
      <c r="C1048" s="20">
        <v>41233</v>
      </c>
      <c r="D1048" s="21" t="s">
        <v>1157</v>
      </c>
      <c r="E1048" s="21" t="s">
        <v>679</v>
      </c>
      <c r="F1048" s="22" t="s">
        <v>1706</v>
      </c>
    </row>
    <row r="1049" spans="1:6" ht="16.5">
      <c r="A1049" s="19">
        <v>3664</v>
      </c>
      <c r="B1049" s="19" t="s">
        <v>133</v>
      </c>
      <c r="C1049" s="20">
        <v>40353</v>
      </c>
      <c r="D1049" s="21" t="s">
        <v>1157</v>
      </c>
      <c r="E1049" s="21" t="s">
        <v>682</v>
      </c>
      <c r="F1049" s="22" t="s">
        <v>1706</v>
      </c>
    </row>
    <row r="1050" spans="1:6" ht="16.5">
      <c r="A1050" s="19">
        <v>3675</v>
      </c>
      <c r="B1050" s="19" t="s">
        <v>134</v>
      </c>
      <c r="C1050" s="20">
        <v>41089</v>
      </c>
      <c r="D1050" s="21" t="s">
        <v>1157</v>
      </c>
      <c r="E1050" s="21" t="s">
        <v>492</v>
      </c>
      <c r="F1050" s="22" t="s">
        <v>1706</v>
      </c>
    </row>
    <row r="1051" spans="1:6" ht="16.5">
      <c r="A1051" s="19">
        <v>3680</v>
      </c>
      <c r="B1051" s="19" t="s">
        <v>135</v>
      </c>
      <c r="C1051" s="20">
        <v>40786</v>
      </c>
      <c r="D1051" s="21" t="s">
        <v>1157</v>
      </c>
      <c r="E1051" s="21" t="s">
        <v>492</v>
      </c>
      <c r="F1051" s="22" t="s">
        <v>1706</v>
      </c>
    </row>
    <row r="1052" spans="1:6" ht="16.5">
      <c r="A1052" s="19">
        <v>3685</v>
      </c>
      <c r="B1052" s="19" t="s">
        <v>136</v>
      </c>
      <c r="C1052" s="20">
        <v>40520</v>
      </c>
      <c r="D1052" s="21" t="s">
        <v>1157</v>
      </c>
      <c r="E1052" s="21" t="s">
        <v>688</v>
      </c>
      <c r="F1052" s="22" t="s">
        <v>1706</v>
      </c>
    </row>
    <row r="1053" spans="1:6" ht="16.5">
      <c r="A1053" s="19">
        <v>3687</v>
      </c>
      <c r="B1053" s="19" t="s">
        <v>137</v>
      </c>
      <c r="C1053" s="20">
        <v>40554</v>
      </c>
      <c r="D1053" s="21" t="s">
        <v>1157</v>
      </c>
      <c r="E1053" s="21" t="s">
        <v>762</v>
      </c>
      <c r="F1053" s="22" t="s">
        <v>1706</v>
      </c>
    </row>
    <row r="1054" spans="1:6" ht="16.5">
      <c r="A1054" s="19">
        <v>3689</v>
      </c>
      <c r="B1054" s="19" t="s">
        <v>138</v>
      </c>
      <c r="C1054" s="20">
        <v>41200</v>
      </c>
      <c r="D1054" s="21" t="s">
        <v>1157</v>
      </c>
      <c r="E1054" s="21" t="s">
        <v>522</v>
      </c>
      <c r="F1054" s="22" t="s">
        <v>1706</v>
      </c>
    </row>
    <row r="1055" spans="1:6" ht="16.5">
      <c r="A1055" s="19">
        <v>3691</v>
      </c>
      <c r="B1055" s="19" t="s">
        <v>139</v>
      </c>
      <c r="C1055" s="20">
        <v>40500</v>
      </c>
      <c r="D1055" s="21" t="s">
        <v>1157</v>
      </c>
      <c r="E1055" s="21" t="s">
        <v>688</v>
      </c>
      <c r="F1055" s="22" t="s">
        <v>1706</v>
      </c>
    </row>
    <row r="1056" spans="1:6" ht="16.5">
      <c r="A1056" s="19">
        <v>3693</v>
      </c>
      <c r="B1056" s="19" t="s">
        <v>140</v>
      </c>
      <c r="C1056" s="20">
        <v>41605</v>
      </c>
      <c r="D1056" s="21" t="s">
        <v>1157</v>
      </c>
      <c r="E1056" s="21" t="s">
        <v>566</v>
      </c>
      <c r="F1056" s="22" t="s">
        <v>1706</v>
      </c>
    </row>
    <row r="1057" spans="1:6" ht="16.5">
      <c r="A1057" s="19">
        <v>4102</v>
      </c>
      <c r="B1057" s="19" t="s">
        <v>1308</v>
      </c>
      <c r="C1057" s="20">
        <v>36970</v>
      </c>
      <c r="D1057" s="21" t="s">
        <v>1157</v>
      </c>
      <c r="E1057" s="21" t="s">
        <v>579</v>
      </c>
      <c r="F1057" s="57" t="s">
        <v>1708</v>
      </c>
    </row>
    <row r="1058" spans="1:6" ht="16.5">
      <c r="A1058" s="19">
        <v>4103</v>
      </c>
      <c r="B1058" s="19" t="s">
        <v>1309</v>
      </c>
      <c r="C1058" s="20">
        <v>36979</v>
      </c>
      <c r="D1058" s="21" t="s">
        <v>1157</v>
      </c>
      <c r="E1058" s="21" t="s">
        <v>579</v>
      </c>
      <c r="F1058" s="22" t="s">
        <v>1706</v>
      </c>
    </row>
    <row r="1059" spans="1:6" ht="16.5">
      <c r="A1059" s="19">
        <v>4105</v>
      </c>
      <c r="B1059" s="19" t="s">
        <v>1310</v>
      </c>
      <c r="C1059" s="20">
        <v>37161</v>
      </c>
      <c r="D1059" s="21" t="s">
        <v>1157</v>
      </c>
      <c r="E1059" s="21" t="s">
        <v>579</v>
      </c>
      <c r="F1059" s="22" t="s">
        <v>1706</v>
      </c>
    </row>
    <row r="1060" spans="1:6" ht="16.5">
      <c r="A1060" s="19">
        <v>4107</v>
      </c>
      <c r="B1060" s="19" t="s">
        <v>1311</v>
      </c>
      <c r="C1060" s="20">
        <v>37319</v>
      </c>
      <c r="D1060" s="21" t="s">
        <v>1157</v>
      </c>
      <c r="E1060" s="21" t="s">
        <v>579</v>
      </c>
      <c r="F1060" s="22" t="s">
        <v>1706</v>
      </c>
    </row>
    <row r="1061" spans="1:6" ht="16.5">
      <c r="A1061" s="19">
        <v>4109</v>
      </c>
      <c r="B1061" s="19" t="s">
        <v>1312</v>
      </c>
      <c r="C1061" s="20">
        <v>37476</v>
      </c>
      <c r="D1061" s="21" t="s">
        <v>1157</v>
      </c>
      <c r="E1061" s="21" t="s">
        <v>579</v>
      </c>
      <c r="F1061" s="22" t="s">
        <v>1706</v>
      </c>
    </row>
    <row r="1062" spans="1:6" ht="16.5">
      <c r="A1062" s="19">
        <v>4111</v>
      </c>
      <c r="B1062" s="19" t="s">
        <v>1313</v>
      </c>
      <c r="C1062" s="20">
        <v>36225</v>
      </c>
      <c r="D1062" s="21" t="s">
        <v>1157</v>
      </c>
      <c r="E1062" s="21" t="s">
        <v>579</v>
      </c>
      <c r="F1062" s="22" t="s">
        <v>1706</v>
      </c>
    </row>
    <row r="1063" spans="1:6" ht="16.5">
      <c r="A1063" s="19">
        <v>4113</v>
      </c>
      <c r="B1063" s="19" t="s">
        <v>1314</v>
      </c>
      <c r="C1063" s="20">
        <v>37824</v>
      </c>
      <c r="D1063" s="21" t="s">
        <v>1157</v>
      </c>
      <c r="E1063" s="21" t="s">
        <v>1691</v>
      </c>
      <c r="F1063" s="57" t="s">
        <v>1708</v>
      </c>
    </row>
    <row r="1064" spans="1:6" ht="16.5">
      <c r="A1064" s="19">
        <v>4114</v>
      </c>
      <c r="B1064" s="19" t="s">
        <v>1315</v>
      </c>
      <c r="C1064" s="20">
        <v>37753</v>
      </c>
      <c r="D1064" s="21" t="s">
        <v>1157</v>
      </c>
      <c r="E1064" s="21" t="s">
        <v>579</v>
      </c>
      <c r="F1064" s="22" t="s">
        <v>1706</v>
      </c>
    </row>
    <row r="1065" spans="1:6" ht="16.5">
      <c r="A1065" s="19">
        <v>4120</v>
      </c>
      <c r="B1065" s="19" t="s">
        <v>1316</v>
      </c>
      <c r="C1065" s="20">
        <v>37930</v>
      </c>
      <c r="D1065" s="21" t="s">
        <v>1157</v>
      </c>
      <c r="E1065" s="21" t="s">
        <v>579</v>
      </c>
      <c r="F1065" s="22" t="s">
        <v>1706</v>
      </c>
    </row>
    <row r="1066" spans="1:6" ht="16.5">
      <c r="A1066" s="19">
        <v>4121</v>
      </c>
      <c r="B1066" s="19" t="s">
        <v>1317</v>
      </c>
      <c r="C1066" s="20">
        <v>37827</v>
      </c>
      <c r="D1066" s="21" t="s">
        <v>1157</v>
      </c>
      <c r="E1066" s="21" t="s">
        <v>579</v>
      </c>
      <c r="F1066" s="22" t="s">
        <v>1706</v>
      </c>
    </row>
    <row r="1067" spans="1:6" ht="16.5">
      <c r="A1067" s="19">
        <v>4123</v>
      </c>
      <c r="B1067" s="19" t="s">
        <v>1318</v>
      </c>
      <c r="C1067" s="20">
        <v>37901</v>
      </c>
      <c r="D1067" s="21" t="s">
        <v>1157</v>
      </c>
      <c r="E1067" s="21" t="s">
        <v>579</v>
      </c>
      <c r="F1067" s="22" t="s">
        <v>1706</v>
      </c>
    </row>
    <row r="1068" spans="1:6" ht="16.5">
      <c r="A1068" s="19">
        <v>4126</v>
      </c>
      <c r="B1068" s="19" t="s">
        <v>1319</v>
      </c>
      <c r="C1068" s="20">
        <v>38026</v>
      </c>
      <c r="D1068" s="21" t="s">
        <v>1157</v>
      </c>
      <c r="E1068" s="21" t="s">
        <v>579</v>
      </c>
      <c r="F1068" s="22" t="s">
        <v>1706</v>
      </c>
    </row>
    <row r="1069" spans="1:6" ht="16.5">
      <c r="A1069" s="19">
        <v>4127</v>
      </c>
      <c r="B1069" s="19" t="s">
        <v>1320</v>
      </c>
      <c r="C1069" s="20">
        <v>38562</v>
      </c>
      <c r="D1069" s="21" t="s">
        <v>1157</v>
      </c>
      <c r="E1069" s="21" t="s">
        <v>579</v>
      </c>
      <c r="F1069" s="22" t="s">
        <v>1706</v>
      </c>
    </row>
    <row r="1070" spans="1:6" ht="16.5">
      <c r="A1070" s="19">
        <v>4128</v>
      </c>
      <c r="B1070" s="19" t="s">
        <v>1321</v>
      </c>
      <c r="C1070" s="20">
        <v>38877</v>
      </c>
      <c r="D1070" s="21" t="s">
        <v>1157</v>
      </c>
      <c r="E1070" s="21" t="s">
        <v>579</v>
      </c>
      <c r="F1070" s="22" t="s">
        <v>1706</v>
      </c>
    </row>
    <row r="1071" spans="1:6" ht="16.5">
      <c r="A1071" s="19">
        <v>4129</v>
      </c>
      <c r="B1071" s="19" t="s">
        <v>1322</v>
      </c>
      <c r="C1071" s="20">
        <v>38259</v>
      </c>
      <c r="D1071" s="21" t="s">
        <v>1157</v>
      </c>
      <c r="E1071" s="21" t="s">
        <v>579</v>
      </c>
      <c r="F1071" s="22" t="s">
        <v>1706</v>
      </c>
    </row>
    <row r="1072" spans="1:6" ht="16.5">
      <c r="A1072" s="19">
        <v>4130</v>
      </c>
      <c r="B1072" s="19" t="s">
        <v>141</v>
      </c>
      <c r="C1072" s="20">
        <v>40920</v>
      </c>
      <c r="D1072" s="21" t="s">
        <v>1157</v>
      </c>
      <c r="E1072" s="21" t="s">
        <v>579</v>
      </c>
      <c r="F1072" s="22" t="s">
        <v>1706</v>
      </c>
    </row>
    <row r="1073" spans="1:6" ht="16.5">
      <c r="A1073" s="19">
        <v>4131</v>
      </c>
      <c r="B1073" s="19" t="s">
        <v>1323</v>
      </c>
      <c r="C1073" s="20">
        <v>38086</v>
      </c>
      <c r="D1073" s="21" t="s">
        <v>1157</v>
      </c>
      <c r="E1073" s="21" t="s">
        <v>579</v>
      </c>
      <c r="F1073" s="57" t="s">
        <v>1708</v>
      </c>
    </row>
    <row r="1074" spans="1:6" ht="16.5">
      <c r="A1074" s="19">
        <v>4138</v>
      </c>
      <c r="B1074" s="19" t="s">
        <v>142</v>
      </c>
      <c r="C1074" s="20">
        <v>40541</v>
      </c>
      <c r="D1074" s="21" t="s">
        <v>1157</v>
      </c>
      <c r="E1074" s="21" t="s">
        <v>579</v>
      </c>
      <c r="F1074" s="22" t="s">
        <v>1706</v>
      </c>
    </row>
    <row r="1075" spans="1:6" ht="16.5">
      <c r="A1075" s="19">
        <v>4139</v>
      </c>
      <c r="B1075" s="19" t="s">
        <v>143</v>
      </c>
      <c r="C1075" s="20">
        <v>40662</v>
      </c>
      <c r="D1075" s="21" t="s">
        <v>1157</v>
      </c>
      <c r="E1075" s="21" t="s">
        <v>579</v>
      </c>
      <c r="F1075" s="22" t="s">
        <v>1706</v>
      </c>
    </row>
    <row r="1076" spans="1:6" ht="16.5">
      <c r="A1076" s="19">
        <v>4152</v>
      </c>
      <c r="B1076" s="19" t="s">
        <v>144</v>
      </c>
      <c r="C1076" s="20">
        <v>41264</v>
      </c>
      <c r="D1076" s="21" t="s">
        <v>1157</v>
      </c>
      <c r="E1076" s="21" t="s">
        <v>579</v>
      </c>
      <c r="F1076" s="22" t="s">
        <v>1706</v>
      </c>
    </row>
    <row r="1077" spans="1:6" ht="16.5">
      <c r="A1077" s="19">
        <v>4153</v>
      </c>
      <c r="B1077" s="19" t="s">
        <v>145</v>
      </c>
      <c r="C1077" s="20">
        <v>41417</v>
      </c>
      <c r="D1077" s="21" t="s">
        <v>1157</v>
      </c>
      <c r="E1077" s="21" t="s">
        <v>579</v>
      </c>
      <c r="F1077" s="57" t="s">
        <v>1708</v>
      </c>
    </row>
    <row r="1078" spans="1:6" ht="16.5">
      <c r="A1078" s="19">
        <v>4154</v>
      </c>
      <c r="B1078" s="19" t="s">
        <v>146</v>
      </c>
      <c r="C1078" s="20">
        <v>40905</v>
      </c>
      <c r="D1078" s="21" t="s">
        <v>1157</v>
      </c>
      <c r="E1078" s="21" t="s">
        <v>579</v>
      </c>
      <c r="F1078" s="22" t="s">
        <v>1706</v>
      </c>
    </row>
    <row r="1079" spans="1:6" ht="16.5">
      <c r="A1079" s="19">
        <v>4157</v>
      </c>
      <c r="B1079" s="19" t="s">
        <v>1710</v>
      </c>
      <c r="C1079" s="20">
        <v>41516</v>
      </c>
      <c r="D1079" s="21" t="s">
        <v>1157</v>
      </c>
      <c r="E1079" s="21" t="s">
        <v>579</v>
      </c>
      <c r="F1079" s="22" t="s">
        <v>1706</v>
      </c>
    </row>
    <row r="1080" spans="1:6" ht="16.5">
      <c r="A1080" s="19">
        <v>4160</v>
      </c>
      <c r="B1080" s="19" t="s">
        <v>147</v>
      </c>
      <c r="C1080" s="20">
        <v>41169</v>
      </c>
      <c r="D1080" s="21" t="s">
        <v>1157</v>
      </c>
      <c r="E1080" s="21" t="s">
        <v>579</v>
      </c>
      <c r="F1080" s="22" t="s">
        <v>1706</v>
      </c>
    </row>
    <row r="1081" spans="1:6" ht="16.5">
      <c r="A1081" s="19">
        <v>4161</v>
      </c>
      <c r="B1081" s="19" t="s">
        <v>148</v>
      </c>
      <c r="C1081" s="20">
        <v>41451</v>
      </c>
      <c r="D1081" s="21" t="s">
        <v>1157</v>
      </c>
      <c r="E1081" s="21" t="s">
        <v>579</v>
      </c>
      <c r="F1081" s="22" t="s">
        <v>1706</v>
      </c>
    </row>
    <row r="1082" spans="1:6" ht="16.5">
      <c r="A1082" s="19">
        <v>4162</v>
      </c>
      <c r="B1082" s="19" t="s">
        <v>149</v>
      </c>
      <c r="C1082" s="20">
        <v>41170</v>
      </c>
      <c r="D1082" s="21" t="s">
        <v>1157</v>
      </c>
      <c r="E1082" s="21" t="s">
        <v>579</v>
      </c>
      <c r="F1082" s="57" t="s">
        <v>1708</v>
      </c>
    </row>
    <row r="1083" spans="1:6" ht="16.5">
      <c r="A1083" s="19">
        <v>4163</v>
      </c>
      <c r="B1083" s="19" t="s">
        <v>150</v>
      </c>
      <c r="C1083" s="20">
        <v>41228</v>
      </c>
      <c r="D1083" s="21" t="s">
        <v>1157</v>
      </c>
      <c r="E1083" s="21" t="s">
        <v>579</v>
      </c>
      <c r="F1083" s="22" t="s">
        <v>1706</v>
      </c>
    </row>
    <row r="1084" spans="1:6" ht="16.5">
      <c r="A1084" s="19">
        <v>4168</v>
      </c>
      <c r="B1084" s="19" t="s">
        <v>151</v>
      </c>
      <c r="C1084" s="20">
        <v>41261</v>
      </c>
      <c r="D1084" s="21" t="s">
        <v>1157</v>
      </c>
      <c r="E1084" s="21" t="s">
        <v>579</v>
      </c>
      <c r="F1084" s="57" t="s">
        <v>1708</v>
      </c>
    </row>
    <row r="1085" spans="1:6" ht="16.5">
      <c r="A1085" s="19">
        <v>4173</v>
      </c>
      <c r="B1085" s="19" t="s">
        <v>152</v>
      </c>
      <c r="C1085" s="20">
        <v>41578</v>
      </c>
      <c r="D1085" s="21" t="s">
        <v>1157</v>
      </c>
      <c r="E1085" s="21" t="s">
        <v>579</v>
      </c>
      <c r="F1085" s="22" t="s">
        <v>1706</v>
      </c>
    </row>
    <row r="1086" spans="1:6" ht="16.5">
      <c r="A1086" s="19">
        <v>4180</v>
      </c>
      <c r="B1086" s="19" t="s">
        <v>153</v>
      </c>
      <c r="C1086" s="20">
        <v>41611</v>
      </c>
      <c r="D1086" s="21" t="s">
        <v>1157</v>
      </c>
      <c r="E1086" s="21" t="s">
        <v>579</v>
      </c>
      <c r="F1086" s="22" t="s">
        <v>1706</v>
      </c>
    </row>
    <row r="1087" spans="1:6" ht="16.5">
      <c r="A1087" s="19">
        <v>4205</v>
      </c>
      <c r="B1087" s="19" t="s">
        <v>154</v>
      </c>
      <c r="C1087" s="20">
        <v>36191</v>
      </c>
      <c r="D1087" s="21" t="s">
        <v>1157</v>
      </c>
      <c r="E1087" s="21" t="s">
        <v>437</v>
      </c>
      <c r="F1087" s="57" t="s">
        <v>1708</v>
      </c>
    </row>
    <row r="1088" spans="1:6" ht="16.5">
      <c r="A1088" s="19">
        <v>4207</v>
      </c>
      <c r="B1088" s="19" t="s">
        <v>1324</v>
      </c>
      <c r="C1088" s="20">
        <v>36546</v>
      </c>
      <c r="D1088" s="21" t="s">
        <v>1157</v>
      </c>
      <c r="E1088" s="21" t="s">
        <v>437</v>
      </c>
      <c r="F1088" s="22" t="s">
        <v>1706</v>
      </c>
    </row>
    <row r="1089" spans="1:6" ht="16.5">
      <c r="A1089" s="19">
        <v>4303</v>
      </c>
      <c r="B1089" s="19" t="s">
        <v>1325</v>
      </c>
      <c r="C1089" s="20">
        <v>36229</v>
      </c>
      <c r="D1089" s="21" t="s">
        <v>1157</v>
      </c>
      <c r="E1089" s="21" t="s">
        <v>457</v>
      </c>
      <c r="F1089" s="22" t="s">
        <v>1706</v>
      </c>
    </row>
    <row r="1090" spans="1:6" ht="16.5">
      <c r="A1090" s="19">
        <v>4304</v>
      </c>
      <c r="B1090" s="19" t="s">
        <v>1326</v>
      </c>
      <c r="C1090" s="20">
        <v>36552</v>
      </c>
      <c r="D1090" s="21" t="s">
        <v>1157</v>
      </c>
      <c r="E1090" s="21" t="s">
        <v>457</v>
      </c>
      <c r="F1090" s="22" t="s">
        <v>1706</v>
      </c>
    </row>
    <row r="1091" spans="1:6" ht="16.5">
      <c r="A1091" s="19">
        <v>4305</v>
      </c>
      <c r="B1091" s="19" t="s">
        <v>1327</v>
      </c>
      <c r="C1091" s="20">
        <v>36797</v>
      </c>
      <c r="D1091" s="21" t="s">
        <v>1157</v>
      </c>
      <c r="E1091" s="21" t="s">
        <v>457</v>
      </c>
      <c r="F1091" s="57" t="s">
        <v>1708</v>
      </c>
    </row>
    <row r="1092" spans="1:6" ht="16.5">
      <c r="A1092" s="19">
        <v>4401</v>
      </c>
      <c r="B1092" s="19" t="s">
        <v>1328</v>
      </c>
      <c r="C1092" s="20">
        <v>35194</v>
      </c>
      <c r="D1092" s="21" t="s">
        <v>1157</v>
      </c>
      <c r="E1092" s="21" t="s">
        <v>477</v>
      </c>
      <c r="F1092" s="22" t="s">
        <v>1706</v>
      </c>
    </row>
    <row r="1093" spans="1:6" ht="16.5">
      <c r="A1093" s="19">
        <v>4402</v>
      </c>
      <c r="B1093" s="19" t="s">
        <v>1329</v>
      </c>
      <c r="C1093" s="20">
        <v>35634</v>
      </c>
      <c r="D1093" s="21" t="s">
        <v>1157</v>
      </c>
      <c r="E1093" s="21" t="s">
        <v>477</v>
      </c>
      <c r="F1093" s="22" t="s">
        <v>1706</v>
      </c>
    </row>
    <row r="1094" spans="1:6" ht="16.5">
      <c r="A1094" s="19">
        <v>4406</v>
      </c>
      <c r="B1094" s="19" t="s">
        <v>1330</v>
      </c>
      <c r="C1094" s="20">
        <v>36174</v>
      </c>
      <c r="D1094" s="21" t="s">
        <v>1157</v>
      </c>
      <c r="E1094" s="21" t="s">
        <v>477</v>
      </c>
      <c r="F1094" s="57" t="s">
        <v>1708</v>
      </c>
    </row>
    <row r="1095" spans="1:6" ht="16.5">
      <c r="A1095" s="19">
        <v>4413</v>
      </c>
      <c r="B1095" s="19" t="s">
        <v>1331</v>
      </c>
      <c r="C1095" s="20">
        <v>36370</v>
      </c>
      <c r="D1095" s="21" t="s">
        <v>1157</v>
      </c>
      <c r="E1095" s="21" t="s">
        <v>477</v>
      </c>
      <c r="F1095" s="57" t="s">
        <v>1708</v>
      </c>
    </row>
    <row r="1096" spans="1:6" ht="16.5">
      <c r="A1096" s="19">
        <v>4415</v>
      </c>
      <c r="B1096" s="19" t="s">
        <v>1332</v>
      </c>
      <c r="C1096" s="20">
        <v>36512</v>
      </c>
      <c r="D1096" s="21" t="s">
        <v>1157</v>
      </c>
      <c r="E1096" s="21" t="s">
        <v>679</v>
      </c>
      <c r="F1096" s="22" t="s">
        <v>1706</v>
      </c>
    </row>
    <row r="1097" spans="1:6" ht="16.5">
      <c r="A1097" s="19">
        <v>4416</v>
      </c>
      <c r="B1097" s="19" t="s">
        <v>1333</v>
      </c>
      <c r="C1097" s="20">
        <v>36652</v>
      </c>
      <c r="D1097" s="21" t="s">
        <v>1157</v>
      </c>
      <c r="E1097" s="21" t="s">
        <v>1691</v>
      </c>
      <c r="F1097" s="22" t="s">
        <v>1706</v>
      </c>
    </row>
    <row r="1098" spans="1:6" ht="16.5">
      <c r="A1098" s="19">
        <v>4417</v>
      </c>
      <c r="B1098" s="19" t="s">
        <v>1334</v>
      </c>
      <c r="C1098" s="20">
        <v>36837</v>
      </c>
      <c r="D1098" s="21" t="s">
        <v>1157</v>
      </c>
      <c r="E1098" s="21" t="s">
        <v>477</v>
      </c>
      <c r="F1098" s="22" t="s">
        <v>1706</v>
      </c>
    </row>
    <row r="1099" spans="1:6" ht="16.5">
      <c r="A1099" s="19">
        <v>4419</v>
      </c>
      <c r="B1099" s="19" t="s">
        <v>1335</v>
      </c>
      <c r="C1099" s="20">
        <v>37068</v>
      </c>
      <c r="D1099" s="21" t="s">
        <v>1157</v>
      </c>
      <c r="E1099" s="21" t="s">
        <v>477</v>
      </c>
      <c r="F1099" s="57" t="s">
        <v>1708</v>
      </c>
    </row>
    <row r="1100" spans="1:6" ht="16.5">
      <c r="A1100" s="19">
        <v>4420</v>
      </c>
      <c r="B1100" s="19" t="s">
        <v>1336</v>
      </c>
      <c r="C1100" s="20">
        <v>37364</v>
      </c>
      <c r="D1100" s="21" t="s">
        <v>1157</v>
      </c>
      <c r="E1100" s="21" t="s">
        <v>477</v>
      </c>
      <c r="F1100" s="57" t="s">
        <v>1708</v>
      </c>
    </row>
    <row r="1101" spans="1:6" ht="16.5">
      <c r="A1101" s="19">
        <v>4429</v>
      </c>
      <c r="B1101" s="19" t="s">
        <v>155</v>
      </c>
      <c r="C1101" s="20">
        <v>40436</v>
      </c>
      <c r="D1101" s="21" t="s">
        <v>1157</v>
      </c>
      <c r="E1101" s="21" t="s">
        <v>477</v>
      </c>
      <c r="F1101" s="57" t="s">
        <v>1708</v>
      </c>
    </row>
    <row r="1102" spans="1:6" ht="16.5">
      <c r="A1102" s="19">
        <v>4430</v>
      </c>
      <c r="B1102" s="19" t="s">
        <v>156</v>
      </c>
      <c r="C1102" s="20">
        <v>40703</v>
      </c>
      <c r="D1102" s="21" t="s">
        <v>1157</v>
      </c>
      <c r="E1102" s="21" t="s">
        <v>1690</v>
      </c>
      <c r="F1102" s="22" t="s">
        <v>1706</v>
      </c>
    </row>
    <row r="1103" spans="1:6" ht="16.5">
      <c r="A1103" s="19">
        <v>4432</v>
      </c>
      <c r="B1103" s="19" t="s">
        <v>157</v>
      </c>
      <c r="C1103" s="20">
        <v>41239</v>
      </c>
      <c r="D1103" s="21" t="s">
        <v>1157</v>
      </c>
      <c r="E1103" s="21" t="s">
        <v>477</v>
      </c>
      <c r="F1103" s="22" t="s">
        <v>1706</v>
      </c>
    </row>
    <row r="1104" spans="1:6" ht="16.5">
      <c r="A1104" s="19">
        <v>4502</v>
      </c>
      <c r="B1104" s="19" t="s">
        <v>1338</v>
      </c>
      <c r="C1104" s="20">
        <v>35045</v>
      </c>
      <c r="D1104" s="21" t="s">
        <v>1157</v>
      </c>
      <c r="E1104" s="21" t="s">
        <v>529</v>
      </c>
      <c r="F1104" s="22" t="s">
        <v>1706</v>
      </c>
    </row>
    <row r="1105" spans="1:6" ht="16.5">
      <c r="A1105" s="19">
        <v>4503</v>
      </c>
      <c r="B1105" s="19" t="s">
        <v>1339</v>
      </c>
      <c r="C1105" s="20">
        <v>35418</v>
      </c>
      <c r="D1105" s="21" t="s">
        <v>1157</v>
      </c>
      <c r="E1105" s="21" t="s">
        <v>529</v>
      </c>
      <c r="F1105" s="57" t="s">
        <v>1708</v>
      </c>
    </row>
    <row r="1106" spans="1:6" ht="16.5">
      <c r="A1106" s="19">
        <v>4506</v>
      </c>
      <c r="B1106" s="19" t="s">
        <v>1340</v>
      </c>
      <c r="C1106" s="20">
        <v>35770</v>
      </c>
      <c r="D1106" s="21" t="s">
        <v>1157</v>
      </c>
      <c r="E1106" s="21" t="s">
        <v>529</v>
      </c>
      <c r="F1106" s="22" t="s">
        <v>1706</v>
      </c>
    </row>
    <row r="1107" spans="1:6" ht="16.5">
      <c r="A1107" s="19">
        <v>4510</v>
      </c>
      <c r="B1107" s="19" t="s">
        <v>1341</v>
      </c>
      <c r="C1107" s="20">
        <v>35850</v>
      </c>
      <c r="D1107" s="21" t="s">
        <v>1157</v>
      </c>
      <c r="E1107" s="21" t="s">
        <v>529</v>
      </c>
      <c r="F1107" s="22" t="s">
        <v>1706</v>
      </c>
    </row>
    <row r="1108" spans="1:6" ht="16.5">
      <c r="A1108" s="19">
        <v>4513</v>
      </c>
      <c r="B1108" s="19" t="s">
        <v>1342</v>
      </c>
      <c r="C1108" s="20">
        <v>35879</v>
      </c>
      <c r="D1108" s="21" t="s">
        <v>1157</v>
      </c>
      <c r="E1108" s="21" t="s">
        <v>529</v>
      </c>
      <c r="F1108" s="22" t="s">
        <v>1706</v>
      </c>
    </row>
    <row r="1109" spans="1:6" ht="16.5">
      <c r="A1109" s="19">
        <v>4523</v>
      </c>
      <c r="B1109" s="19" t="s">
        <v>1343</v>
      </c>
      <c r="C1109" s="20">
        <v>36486</v>
      </c>
      <c r="D1109" s="21" t="s">
        <v>1157</v>
      </c>
      <c r="E1109" s="21" t="s">
        <v>529</v>
      </c>
      <c r="F1109" s="22" t="s">
        <v>1706</v>
      </c>
    </row>
    <row r="1110" spans="1:6" ht="16.5">
      <c r="A1110" s="19">
        <v>4527</v>
      </c>
      <c r="B1110" s="19" t="s">
        <v>1344</v>
      </c>
      <c r="C1110" s="20">
        <v>36797</v>
      </c>
      <c r="D1110" s="21" t="s">
        <v>1157</v>
      </c>
      <c r="E1110" s="21" t="s">
        <v>529</v>
      </c>
      <c r="F1110" s="22" t="s">
        <v>1706</v>
      </c>
    </row>
    <row r="1111" spans="1:6" ht="16.5">
      <c r="A1111" s="19">
        <v>4528</v>
      </c>
      <c r="B1111" s="19" t="s">
        <v>1345</v>
      </c>
      <c r="C1111" s="20">
        <v>36934</v>
      </c>
      <c r="D1111" s="21" t="s">
        <v>1157</v>
      </c>
      <c r="E1111" s="21" t="s">
        <v>529</v>
      </c>
      <c r="F1111" s="22" t="s">
        <v>1706</v>
      </c>
    </row>
    <row r="1112" spans="1:6" ht="16.5">
      <c r="A1112" s="19">
        <v>4529</v>
      </c>
      <c r="B1112" s="19" t="s">
        <v>158</v>
      </c>
      <c r="C1112" s="20">
        <v>37015</v>
      </c>
      <c r="D1112" s="21" t="s">
        <v>1157</v>
      </c>
      <c r="E1112" s="21" t="s">
        <v>529</v>
      </c>
      <c r="F1112" s="22" t="s">
        <v>1706</v>
      </c>
    </row>
    <row r="1113" spans="1:6" ht="16.5">
      <c r="A1113" s="19">
        <v>4530</v>
      </c>
      <c r="B1113" s="19" t="s">
        <v>1346</v>
      </c>
      <c r="C1113" s="20">
        <v>37011</v>
      </c>
      <c r="D1113" s="21" t="s">
        <v>1157</v>
      </c>
      <c r="E1113" s="21" t="s">
        <v>529</v>
      </c>
      <c r="F1113" s="22" t="s">
        <v>1706</v>
      </c>
    </row>
    <row r="1114" spans="1:6" ht="16.5">
      <c r="A1114" s="19">
        <v>4533</v>
      </c>
      <c r="B1114" s="19" t="s">
        <v>1347</v>
      </c>
      <c r="C1114" s="20">
        <v>37372</v>
      </c>
      <c r="D1114" s="21" t="s">
        <v>1157</v>
      </c>
      <c r="E1114" s="21" t="s">
        <v>529</v>
      </c>
      <c r="F1114" s="22" t="s">
        <v>1706</v>
      </c>
    </row>
    <row r="1115" spans="1:6" ht="16.5">
      <c r="A1115" s="19">
        <v>4534</v>
      </c>
      <c r="B1115" s="19" t="s">
        <v>159</v>
      </c>
      <c r="C1115" s="20">
        <v>37711</v>
      </c>
      <c r="D1115" s="21" t="s">
        <v>1157</v>
      </c>
      <c r="E1115" s="21" t="s">
        <v>529</v>
      </c>
      <c r="F1115" s="22" t="s">
        <v>1706</v>
      </c>
    </row>
    <row r="1116" spans="1:6" ht="16.5">
      <c r="A1116" s="19">
        <v>4535</v>
      </c>
      <c r="B1116" s="19" t="s">
        <v>1348</v>
      </c>
      <c r="C1116" s="20">
        <v>37727</v>
      </c>
      <c r="D1116" s="21" t="s">
        <v>1157</v>
      </c>
      <c r="E1116" s="21" t="s">
        <v>529</v>
      </c>
      <c r="F1116" s="22" t="s">
        <v>1706</v>
      </c>
    </row>
    <row r="1117" spans="1:6" ht="16.5">
      <c r="A1117" s="19">
        <v>4609</v>
      </c>
      <c r="B1117" s="19" t="s">
        <v>1349</v>
      </c>
      <c r="C1117" s="20">
        <v>36665</v>
      </c>
      <c r="D1117" s="21" t="s">
        <v>1157</v>
      </c>
      <c r="E1117" s="21" t="s">
        <v>564</v>
      </c>
      <c r="F1117" s="22" t="s">
        <v>1706</v>
      </c>
    </row>
    <row r="1118" spans="1:6" ht="16.5">
      <c r="A1118" s="19">
        <v>4702</v>
      </c>
      <c r="B1118" s="19" t="s">
        <v>1350</v>
      </c>
      <c r="C1118" s="20">
        <v>34810</v>
      </c>
      <c r="D1118" s="21" t="s">
        <v>1157</v>
      </c>
      <c r="E1118" s="21" t="s">
        <v>582</v>
      </c>
      <c r="F1118" s="22" t="s">
        <v>1706</v>
      </c>
    </row>
    <row r="1119" spans="1:6" ht="16.5">
      <c r="A1119" s="19">
        <v>4703</v>
      </c>
      <c r="B1119" s="19" t="s">
        <v>1351</v>
      </c>
      <c r="C1119" s="20">
        <v>35165</v>
      </c>
      <c r="D1119" s="21" t="s">
        <v>1157</v>
      </c>
      <c r="E1119" s="21" t="s">
        <v>582</v>
      </c>
      <c r="F1119" s="22" t="s">
        <v>1706</v>
      </c>
    </row>
    <row r="1120" spans="1:6" ht="16.5">
      <c r="A1120" s="19">
        <v>4706</v>
      </c>
      <c r="B1120" s="19" t="s">
        <v>1352</v>
      </c>
      <c r="C1120" s="20">
        <v>35902</v>
      </c>
      <c r="D1120" s="21" t="s">
        <v>1157</v>
      </c>
      <c r="E1120" s="21" t="s">
        <v>582</v>
      </c>
      <c r="F1120" s="22" t="s">
        <v>1706</v>
      </c>
    </row>
    <row r="1121" spans="1:6" ht="16.5">
      <c r="A1121" s="19">
        <v>4707</v>
      </c>
      <c r="B1121" s="19" t="s">
        <v>1353</v>
      </c>
      <c r="C1121" s="20">
        <v>35935</v>
      </c>
      <c r="D1121" s="21" t="s">
        <v>1157</v>
      </c>
      <c r="E1121" s="21" t="s">
        <v>582</v>
      </c>
      <c r="F1121" s="22" t="s">
        <v>1706</v>
      </c>
    </row>
    <row r="1122" spans="1:6" ht="16.5">
      <c r="A1122" s="19">
        <v>4711</v>
      </c>
      <c r="B1122" s="19" t="s">
        <v>1354</v>
      </c>
      <c r="C1122" s="20">
        <v>36215</v>
      </c>
      <c r="D1122" s="21" t="s">
        <v>1157</v>
      </c>
      <c r="E1122" s="21" t="s">
        <v>582</v>
      </c>
      <c r="F1122" s="22" t="s">
        <v>1706</v>
      </c>
    </row>
    <row r="1123" spans="1:6" ht="16.5">
      <c r="A1123" s="19">
        <v>4712</v>
      </c>
      <c r="B1123" s="19" t="s">
        <v>1355</v>
      </c>
      <c r="C1123" s="20">
        <v>36253</v>
      </c>
      <c r="D1123" s="21" t="s">
        <v>1157</v>
      </c>
      <c r="E1123" s="21" t="s">
        <v>437</v>
      </c>
      <c r="F1123" s="22" t="s">
        <v>1706</v>
      </c>
    </row>
    <row r="1124" spans="1:6" ht="16.5">
      <c r="A1124" s="19">
        <v>4714</v>
      </c>
      <c r="B1124" s="19" t="s">
        <v>1356</v>
      </c>
      <c r="C1124" s="20">
        <v>36612</v>
      </c>
      <c r="D1124" s="21" t="s">
        <v>1157</v>
      </c>
      <c r="E1124" s="21" t="s">
        <v>582</v>
      </c>
      <c r="F1124" s="22" t="s">
        <v>1706</v>
      </c>
    </row>
    <row r="1125" spans="1:6" ht="16.5">
      <c r="A1125" s="19">
        <v>4716</v>
      </c>
      <c r="B1125" s="19" t="s">
        <v>1357</v>
      </c>
      <c r="C1125" s="20">
        <v>36612</v>
      </c>
      <c r="D1125" s="21" t="s">
        <v>1157</v>
      </c>
      <c r="E1125" s="21" t="s">
        <v>582</v>
      </c>
      <c r="F1125" s="22" t="s">
        <v>1706</v>
      </c>
    </row>
    <row r="1126" spans="1:6" ht="16.5">
      <c r="A1126" s="19">
        <v>4720</v>
      </c>
      <c r="B1126" s="19" t="s">
        <v>1358</v>
      </c>
      <c r="C1126" s="20">
        <v>36966</v>
      </c>
      <c r="D1126" s="21" t="s">
        <v>1157</v>
      </c>
      <c r="E1126" s="21" t="s">
        <v>582</v>
      </c>
      <c r="F1126" s="22" t="s">
        <v>1706</v>
      </c>
    </row>
    <row r="1127" spans="1:6" ht="16.5">
      <c r="A1127" s="19">
        <v>4721</v>
      </c>
      <c r="B1127" s="19" t="s">
        <v>1359</v>
      </c>
      <c r="C1127" s="20">
        <v>36959</v>
      </c>
      <c r="D1127" s="21" t="s">
        <v>1157</v>
      </c>
      <c r="E1127" s="21" t="s">
        <v>582</v>
      </c>
      <c r="F1127" s="22" t="s">
        <v>1706</v>
      </c>
    </row>
    <row r="1128" spans="1:6" ht="16.5">
      <c r="A1128" s="19">
        <v>4726</v>
      </c>
      <c r="B1128" s="19" t="s">
        <v>1702</v>
      </c>
      <c r="C1128" s="20">
        <v>41633</v>
      </c>
      <c r="D1128" s="21" t="s">
        <v>1157</v>
      </c>
      <c r="E1128" s="21" t="s">
        <v>579</v>
      </c>
      <c r="F1128" s="57" t="s">
        <v>1708</v>
      </c>
    </row>
    <row r="1129" spans="1:6" ht="16.5">
      <c r="A1129" s="19">
        <v>4728</v>
      </c>
      <c r="B1129" s="19" t="s">
        <v>160</v>
      </c>
      <c r="C1129" s="20">
        <v>40918</v>
      </c>
      <c r="D1129" s="21" t="s">
        <v>1157</v>
      </c>
      <c r="E1129" s="21" t="s">
        <v>579</v>
      </c>
      <c r="F1129" s="22" t="s">
        <v>1706</v>
      </c>
    </row>
    <row r="1130" spans="1:6" ht="16.5">
      <c r="A1130" s="19">
        <v>4729</v>
      </c>
      <c r="B1130" s="19" t="s">
        <v>1361</v>
      </c>
      <c r="C1130" s="20">
        <v>39868</v>
      </c>
      <c r="D1130" s="21" t="s">
        <v>1157</v>
      </c>
      <c r="E1130" s="21" t="s">
        <v>688</v>
      </c>
      <c r="F1130" s="22" t="s">
        <v>1706</v>
      </c>
    </row>
    <row r="1131" spans="1:6" ht="16.5">
      <c r="A1131" s="19">
        <v>4735</v>
      </c>
      <c r="B1131" s="19" t="s">
        <v>161</v>
      </c>
      <c r="C1131" s="20">
        <v>40771</v>
      </c>
      <c r="D1131" s="21" t="s">
        <v>1157</v>
      </c>
      <c r="E1131" s="21" t="s">
        <v>579</v>
      </c>
      <c r="F1131" s="22" t="s">
        <v>1706</v>
      </c>
    </row>
    <row r="1132" spans="1:6" ht="16.5">
      <c r="A1132" s="19">
        <v>4736</v>
      </c>
      <c r="B1132" s="19" t="s">
        <v>162</v>
      </c>
      <c r="C1132" s="20">
        <v>40513</v>
      </c>
      <c r="D1132" s="21" t="s">
        <v>1157</v>
      </c>
      <c r="E1132" s="21" t="s">
        <v>579</v>
      </c>
      <c r="F1132" s="22" t="s">
        <v>1706</v>
      </c>
    </row>
    <row r="1133" spans="1:6" ht="16.5">
      <c r="A1133" s="19">
        <v>4739</v>
      </c>
      <c r="B1133" s="19" t="s">
        <v>163</v>
      </c>
      <c r="C1133" s="20">
        <v>40878</v>
      </c>
      <c r="D1133" s="21" t="s">
        <v>1157</v>
      </c>
      <c r="E1133" s="21" t="s">
        <v>582</v>
      </c>
      <c r="F1133" s="22" t="s">
        <v>1706</v>
      </c>
    </row>
    <row r="1134" spans="1:6" ht="16.5">
      <c r="A1134" s="19">
        <v>4743</v>
      </c>
      <c r="B1134" s="19" t="s">
        <v>164</v>
      </c>
      <c r="C1134" s="20">
        <v>40809</v>
      </c>
      <c r="D1134" s="21" t="s">
        <v>1157</v>
      </c>
      <c r="E1134" s="21" t="s">
        <v>579</v>
      </c>
      <c r="F1134" s="57" t="s">
        <v>1708</v>
      </c>
    </row>
    <row r="1135" spans="1:6" ht="16.5">
      <c r="A1135" s="19">
        <v>4745</v>
      </c>
      <c r="B1135" s="19" t="s">
        <v>165</v>
      </c>
      <c r="C1135" s="20">
        <v>41304</v>
      </c>
      <c r="D1135" s="21" t="s">
        <v>1157</v>
      </c>
      <c r="E1135" s="21" t="s">
        <v>579</v>
      </c>
      <c r="F1135" s="22" t="s">
        <v>1706</v>
      </c>
    </row>
    <row r="1136" spans="1:6" ht="16.5">
      <c r="A1136" s="19">
        <v>4747</v>
      </c>
      <c r="B1136" s="19" t="s">
        <v>1703</v>
      </c>
      <c r="C1136" s="20">
        <v>41633</v>
      </c>
      <c r="D1136" s="21" t="s">
        <v>1157</v>
      </c>
      <c r="E1136" s="21" t="s">
        <v>579</v>
      </c>
      <c r="F1136" s="57" t="s">
        <v>1708</v>
      </c>
    </row>
    <row r="1137" spans="1:6" ht="16.5">
      <c r="A1137" s="19">
        <v>4903</v>
      </c>
      <c r="B1137" s="19" t="s">
        <v>1362</v>
      </c>
      <c r="C1137" s="20">
        <v>37025</v>
      </c>
      <c r="D1137" s="21" t="s">
        <v>1157</v>
      </c>
      <c r="E1137" s="21" t="s">
        <v>682</v>
      </c>
      <c r="F1137" s="22" t="s">
        <v>1706</v>
      </c>
    </row>
    <row r="1138" spans="1:6" ht="16.5">
      <c r="A1138" s="19">
        <v>4905</v>
      </c>
      <c r="B1138" s="19" t="s">
        <v>1363</v>
      </c>
      <c r="C1138" s="20">
        <v>37232</v>
      </c>
      <c r="D1138" s="21" t="s">
        <v>1157</v>
      </c>
      <c r="E1138" s="21" t="s">
        <v>682</v>
      </c>
      <c r="F1138" s="22" t="s">
        <v>1706</v>
      </c>
    </row>
    <row r="1139" spans="1:6" ht="16.5">
      <c r="A1139" s="19">
        <v>4907</v>
      </c>
      <c r="B1139" s="19" t="s">
        <v>166</v>
      </c>
      <c r="C1139" s="20">
        <v>37319</v>
      </c>
      <c r="D1139" s="21" t="s">
        <v>1157</v>
      </c>
      <c r="E1139" s="21" t="s">
        <v>1691</v>
      </c>
      <c r="F1139" s="57" t="s">
        <v>1708</v>
      </c>
    </row>
    <row r="1140" spans="1:6" ht="16.5">
      <c r="A1140" s="19">
        <v>4908</v>
      </c>
      <c r="B1140" s="19" t="s">
        <v>1364</v>
      </c>
      <c r="C1140" s="20">
        <v>37314</v>
      </c>
      <c r="D1140" s="21" t="s">
        <v>1157</v>
      </c>
      <c r="E1140" s="21" t="s">
        <v>682</v>
      </c>
      <c r="F1140" s="57" t="s">
        <v>1708</v>
      </c>
    </row>
    <row r="1141" spans="1:6" ht="16.5">
      <c r="A1141" s="19">
        <v>4909</v>
      </c>
      <c r="B1141" s="19" t="s">
        <v>1365</v>
      </c>
      <c r="C1141" s="20">
        <v>37588</v>
      </c>
      <c r="D1141" s="21" t="s">
        <v>1157</v>
      </c>
      <c r="E1141" s="21" t="s">
        <v>682</v>
      </c>
      <c r="F1141" s="22" t="s">
        <v>1706</v>
      </c>
    </row>
    <row r="1142" spans="1:6" ht="16.5">
      <c r="A1142" s="19">
        <v>4911</v>
      </c>
      <c r="B1142" s="19" t="s">
        <v>167</v>
      </c>
      <c r="C1142" s="20">
        <v>40623</v>
      </c>
      <c r="D1142" s="21" t="s">
        <v>1157</v>
      </c>
      <c r="E1142" s="21" t="s">
        <v>579</v>
      </c>
      <c r="F1142" s="57" t="s">
        <v>1708</v>
      </c>
    </row>
    <row r="1143" spans="1:6" ht="16.5">
      <c r="A1143" s="19">
        <v>4912</v>
      </c>
      <c r="B1143" s="19" t="s">
        <v>168</v>
      </c>
      <c r="C1143" s="20">
        <v>40662</v>
      </c>
      <c r="D1143" s="21" t="s">
        <v>1157</v>
      </c>
      <c r="E1143" s="21" t="s">
        <v>522</v>
      </c>
      <c r="F1143" s="22" t="s">
        <v>1706</v>
      </c>
    </row>
    <row r="1144" spans="1:6" ht="16.5">
      <c r="A1144" s="19">
        <v>4924</v>
      </c>
      <c r="B1144" s="19" t="s">
        <v>169</v>
      </c>
      <c r="C1144" s="20">
        <v>40834</v>
      </c>
      <c r="D1144" s="21" t="s">
        <v>1157</v>
      </c>
      <c r="E1144" s="21" t="s">
        <v>566</v>
      </c>
      <c r="F1144" s="22" t="s">
        <v>1706</v>
      </c>
    </row>
    <row r="1145" spans="1:6" ht="16.5">
      <c r="A1145" s="19">
        <v>4927</v>
      </c>
      <c r="B1145" s="19" t="s">
        <v>2</v>
      </c>
      <c r="C1145" s="20">
        <v>40834</v>
      </c>
      <c r="D1145" s="21" t="s">
        <v>1157</v>
      </c>
      <c r="E1145" s="21" t="s">
        <v>522</v>
      </c>
      <c r="F1145" s="22" t="s">
        <v>1706</v>
      </c>
    </row>
    <row r="1146" spans="1:6" ht="16.5">
      <c r="A1146" s="19">
        <v>4933</v>
      </c>
      <c r="B1146" s="19" t="s">
        <v>3</v>
      </c>
      <c r="C1146" s="20">
        <v>40302</v>
      </c>
      <c r="D1146" s="21" t="s">
        <v>1157</v>
      </c>
      <c r="E1146" s="21" t="s">
        <v>688</v>
      </c>
      <c r="F1146" s="22" t="s">
        <v>1706</v>
      </c>
    </row>
    <row r="1147" spans="1:6" ht="16.5">
      <c r="A1147" s="19">
        <v>4939</v>
      </c>
      <c r="B1147" s="19" t="s">
        <v>4</v>
      </c>
      <c r="C1147" s="20">
        <v>40805</v>
      </c>
      <c r="D1147" s="21" t="s">
        <v>1157</v>
      </c>
      <c r="E1147" s="21" t="s">
        <v>522</v>
      </c>
      <c r="F1147" s="22" t="s">
        <v>1706</v>
      </c>
    </row>
    <row r="1148" spans="1:6" ht="16.5">
      <c r="A1148" s="19">
        <v>4944</v>
      </c>
      <c r="B1148" s="19" t="s">
        <v>5</v>
      </c>
      <c r="C1148" s="20">
        <v>40694</v>
      </c>
      <c r="D1148" s="21" t="s">
        <v>1157</v>
      </c>
      <c r="E1148" s="21" t="s">
        <v>688</v>
      </c>
      <c r="F1148" s="22" t="s">
        <v>1706</v>
      </c>
    </row>
    <row r="1149" spans="1:6" ht="16.5">
      <c r="A1149" s="19">
        <v>4946</v>
      </c>
      <c r="B1149" s="19" t="s">
        <v>6</v>
      </c>
      <c r="C1149" s="20">
        <v>40704</v>
      </c>
      <c r="D1149" s="21" t="s">
        <v>1157</v>
      </c>
      <c r="E1149" s="21" t="s">
        <v>762</v>
      </c>
      <c r="F1149" s="22" t="s">
        <v>1706</v>
      </c>
    </row>
    <row r="1150" spans="1:6" ht="16.5">
      <c r="A1150" s="19">
        <v>4947</v>
      </c>
      <c r="B1150" s="19" t="s">
        <v>7</v>
      </c>
      <c r="C1150" s="20">
        <v>40834</v>
      </c>
      <c r="D1150" s="21" t="s">
        <v>1157</v>
      </c>
      <c r="E1150" s="21" t="s">
        <v>492</v>
      </c>
      <c r="F1150" s="22" t="s">
        <v>1706</v>
      </c>
    </row>
    <row r="1151" spans="1:6" ht="16.5">
      <c r="A1151" s="19">
        <v>4950</v>
      </c>
      <c r="B1151" s="19" t="s">
        <v>8</v>
      </c>
      <c r="C1151" s="20">
        <v>41026</v>
      </c>
      <c r="D1151" s="21" t="s">
        <v>1157</v>
      </c>
      <c r="E1151" s="21" t="s">
        <v>688</v>
      </c>
      <c r="F1151" s="22" t="s">
        <v>1706</v>
      </c>
    </row>
    <row r="1152" spans="1:6" ht="16.5">
      <c r="A1152" s="19">
        <v>4953</v>
      </c>
      <c r="B1152" s="19" t="s">
        <v>1711</v>
      </c>
      <c r="C1152" s="20">
        <v>41647</v>
      </c>
      <c r="D1152" s="21" t="s">
        <v>1157</v>
      </c>
      <c r="E1152" s="21" t="s">
        <v>762</v>
      </c>
      <c r="F1152" s="22" t="s">
        <v>1706</v>
      </c>
    </row>
    <row r="1153" spans="1:6" ht="16.5">
      <c r="A1153" s="19">
        <v>4965</v>
      </c>
      <c r="B1153" s="19" t="s">
        <v>9</v>
      </c>
      <c r="C1153" s="20">
        <v>40639</v>
      </c>
      <c r="D1153" s="21" t="s">
        <v>1157</v>
      </c>
      <c r="E1153" s="21" t="s">
        <v>762</v>
      </c>
      <c r="F1153" s="22" t="s">
        <v>1706</v>
      </c>
    </row>
    <row r="1154" spans="1:6" ht="16.5">
      <c r="A1154" s="19">
        <v>4966</v>
      </c>
      <c r="B1154" s="19" t="s">
        <v>10</v>
      </c>
      <c r="C1154" s="20">
        <v>40799</v>
      </c>
      <c r="D1154" s="21" t="s">
        <v>1157</v>
      </c>
      <c r="E1154" s="21" t="s">
        <v>492</v>
      </c>
      <c r="F1154" s="22" t="s">
        <v>1706</v>
      </c>
    </row>
    <row r="1155" spans="1:6" ht="16.5">
      <c r="A1155" s="19">
        <v>4971</v>
      </c>
      <c r="B1155" s="19" t="s">
        <v>11</v>
      </c>
      <c r="C1155" s="20">
        <v>41479</v>
      </c>
      <c r="D1155" s="21" t="s">
        <v>1157</v>
      </c>
      <c r="E1155" s="21" t="s">
        <v>492</v>
      </c>
      <c r="F1155" s="22" t="s">
        <v>1706</v>
      </c>
    </row>
    <row r="1156" spans="1:6" ht="16.5">
      <c r="A1156" s="19">
        <v>4972</v>
      </c>
      <c r="B1156" s="19" t="s">
        <v>12</v>
      </c>
      <c r="C1156" s="20">
        <v>41442</v>
      </c>
      <c r="D1156" s="21" t="s">
        <v>1157</v>
      </c>
      <c r="E1156" s="21" t="s">
        <v>688</v>
      </c>
      <c r="F1156" s="22" t="s">
        <v>1706</v>
      </c>
    </row>
    <row r="1157" spans="1:6" ht="16.5">
      <c r="A1157" s="19">
        <v>4973</v>
      </c>
      <c r="B1157" s="19" t="s">
        <v>13</v>
      </c>
      <c r="C1157" s="20">
        <v>41079</v>
      </c>
      <c r="D1157" s="21" t="s">
        <v>1157</v>
      </c>
      <c r="E1157" s="21" t="s">
        <v>492</v>
      </c>
      <c r="F1157" s="22" t="s">
        <v>1706</v>
      </c>
    </row>
    <row r="1158" spans="1:6" ht="16.5">
      <c r="A1158" s="19">
        <v>4974</v>
      </c>
      <c r="B1158" s="19" t="s">
        <v>14</v>
      </c>
      <c r="C1158" s="20">
        <v>40876</v>
      </c>
      <c r="D1158" s="21" t="s">
        <v>1157</v>
      </c>
      <c r="E1158" s="21" t="s">
        <v>522</v>
      </c>
      <c r="F1158" s="22" t="s">
        <v>1706</v>
      </c>
    </row>
    <row r="1159" spans="1:6" ht="16.5">
      <c r="A1159" s="19">
        <v>4979</v>
      </c>
      <c r="B1159" s="19" t="s">
        <v>15</v>
      </c>
      <c r="C1159" s="20">
        <v>40889</v>
      </c>
      <c r="D1159" s="21" t="s">
        <v>1157</v>
      </c>
      <c r="E1159" s="21" t="s">
        <v>682</v>
      </c>
      <c r="F1159" s="22" t="s">
        <v>1706</v>
      </c>
    </row>
    <row r="1160" spans="1:6" ht="16.5">
      <c r="A1160" s="19">
        <v>4987</v>
      </c>
      <c r="B1160" s="19" t="s">
        <v>16</v>
      </c>
      <c r="C1160" s="20">
        <v>40989</v>
      </c>
      <c r="D1160" s="21" t="s">
        <v>1157</v>
      </c>
      <c r="E1160" s="21" t="s">
        <v>566</v>
      </c>
      <c r="F1160" s="22" t="s">
        <v>1706</v>
      </c>
    </row>
    <row r="1161" spans="1:6" ht="16.5">
      <c r="A1161" s="19">
        <v>4995</v>
      </c>
      <c r="B1161" s="19" t="s">
        <v>18</v>
      </c>
      <c r="C1161" s="20">
        <v>41038</v>
      </c>
      <c r="D1161" s="21" t="s">
        <v>1157</v>
      </c>
      <c r="E1161" s="21" t="s">
        <v>688</v>
      </c>
      <c r="F1161" s="22" t="s">
        <v>1706</v>
      </c>
    </row>
    <row r="1162" spans="1:6" ht="16.5">
      <c r="A1162" s="19">
        <v>5009</v>
      </c>
      <c r="B1162" s="19" t="s">
        <v>1367</v>
      </c>
      <c r="C1162" s="20">
        <v>36085</v>
      </c>
      <c r="D1162" s="21" t="s">
        <v>1157</v>
      </c>
      <c r="E1162" s="21" t="s">
        <v>551</v>
      </c>
      <c r="F1162" s="22" t="s">
        <v>1706</v>
      </c>
    </row>
    <row r="1163" spans="1:6" ht="16.5">
      <c r="A1163" s="19">
        <v>5011</v>
      </c>
      <c r="B1163" s="19" t="s">
        <v>1368</v>
      </c>
      <c r="C1163" s="20">
        <v>36286</v>
      </c>
      <c r="D1163" s="21" t="s">
        <v>1157</v>
      </c>
      <c r="E1163" s="21" t="s">
        <v>551</v>
      </c>
      <c r="F1163" s="57" t="s">
        <v>1708</v>
      </c>
    </row>
    <row r="1164" spans="1:6" ht="16.5">
      <c r="A1164" s="19">
        <v>5013</v>
      </c>
      <c r="B1164" s="19" t="s">
        <v>1369</v>
      </c>
      <c r="C1164" s="20">
        <v>36654</v>
      </c>
      <c r="D1164" s="21" t="s">
        <v>1157</v>
      </c>
      <c r="E1164" s="21" t="s">
        <v>551</v>
      </c>
      <c r="F1164" s="22" t="s">
        <v>1706</v>
      </c>
    </row>
    <row r="1165" spans="1:6" ht="16.5">
      <c r="A1165" s="19">
        <v>5014</v>
      </c>
      <c r="B1165" s="19" t="s">
        <v>1370</v>
      </c>
      <c r="C1165" s="20">
        <v>36937</v>
      </c>
      <c r="D1165" s="21" t="s">
        <v>1157</v>
      </c>
      <c r="E1165" s="21" t="s">
        <v>551</v>
      </c>
      <c r="F1165" s="22" t="s">
        <v>1706</v>
      </c>
    </row>
    <row r="1166" spans="1:6" ht="16.5">
      <c r="A1166" s="19">
        <v>5015</v>
      </c>
      <c r="B1166" s="19" t="s">
        <v>1371</v>
      </c>
      <c r="C1166" s="20">
        <v>36875</v>
      </c>
      <c r="D1166" s="21" t="s">
        <v>1157</v>
      </c>
      <c r="E1166" s="21" t="s">
        <v>551</v>
      </c>
      <c r="F1166" s="22" t="s">
        <v>1706</v>
      </c>
    </row>
    <row r="1167" spans="1:6" ht="16.5">
      <c r="A1167" s="19">
        <v>5016</v>
      </c>
      <c r="B1167" s="19" t="s">
        <v>1372</v>
      </c>
      <c r="C1167" s="20">
        <v>36955</v>
      </c>
      <c r="D1167" s="21" t="s">
        <v>1157</v>
      </c>
      <c r="E1167" s="21" t="s">
        <v>551</v>
      </c>
      <c r="F1167" s="22" t="s">
        <v>1706</v>
      </c>
    </row>
    <row r="1168" spans="1:6" ht="16.5">
      <c r="A1168" s="19">
        <v>5102</v>
      </c>
      <c r="B1168" s="19" t="s">
        <v>1373</v>
      </c>
      <c r="C1168" s="20">
        <v>36826</v>
      </c>
      <c r="D1168" s="21" t="s">
        <v>1157</v>
      </c>
      <c r="E1168" s="21" t="s">
        <v>655</v>
      </c>
      <c r="F1168" s="22" t="s">
        <v>1706</v>
      </c>
    </row>
    <row r="1169" spans="1:6" ht="16.5">
      <c r="A1169" s="19">
        <v>5201</v>
      </c>
      <c r="B1169" s="19" t="s">
        <v>1374</v>
      </c>
      <c r="C1169" s="20">
        <v>36811</v>
      </c>
      <c r="D1169" s="21" t="s">
        <v>1157</v>
      </c>
      <c r="E1169" s="21" t="s">
        <v>762</v>
      </c>
      <c r="F1169" s="57" t="s">
        <v>1708</v>
      </c>
    </row>
    <row r="1170" spans="1:6" ht="16.5">
      <c r="A1170" s="19">
        <v>5202</v>
      </c>
      <c r="B1170" s="19" t="s">
        <v>1375</v>
      </c>
      <c r="C1170" s="20">
        <v>36817</v>
      </c>
      <c r="D1170" s="21" t="s">
        <v>1157</v>
      </c>
      <c r="E1170" s="21" t="s">
        <v>762</v>
      </c>
      <c r="F1170" s="22" t="s">
        <v>1706</v>
      </c>
    </row>
    <row r="1171" spans="1:6" ht="16.5">
      <c r="A1171" s="19">
        <v>5205</v>
      </c>
      <c r="B1171" s="19" t="s">
        <v>1376</v>
      </c>
      <c r="C1171" s="20">
        <v>37025</v>
      </c>
      <c r="D1171" s="21" t="s">
        <v>1157</v>
      </c>
      <c r="E1171" s="21" t="s">
        <v>762</v>
      </c>
      <c r="F1171" s="57" t="s">
        <v>1708</v>
      </c>
    </row>
    <row r="1172" spans="1:6" ht="16.5">
      <c r="A1172" s="19">
        <v>5206</v>
      </c>
      <c r="B1172" s="19" t="s">
        <v>19</v>
      </c>
      <c r="C1172" s="20">
        <v>37172</v>
      </c>
      <c r="D1172" s="21" t="s">
        <v>1157</v>
      </c>
      <c r="E1172" s="21" t="s">
        <v>1691</v>
      </c>
      <c r="F1172" s="22" t="s">
        <v>1706</v>
      </c>
    </row>
    <row r="1173" spans="1:6" ht="16.5">
      <c r="A1173" s="19">
        <v>5209</v>
      </c>
      <c r="B1173" s="19" t="s">
        <v>1377</v>
      </c>
      <c r="C1173" s="20">
        <v>37312</v>
      </c>
      <c r="D1173" s="21" t="s">
        <v>1157</v>
      </c>
      <c r="E1173" s="21" t="s">
        <v>762</v>
      </c>
      <c r="F1173" s="22" t="s">
        <v>1706</v>
      </c>
    </row>
    <row r="1174" spans="1:6" ht="16.5">
      <c r="A1174" s="19">
        <v>5210</v>
      </c>
      <c r="B1174" s="19" t="s">
        <v>1378</v>
      </c>
      <c r="C1174" s="20">
        <v>37371</v>
      </c>
      <c r="D1174" s="21" t="s">
        <v>1157</v>
      </c>
      <c r="E1174" s="21" t="s">
        <v>762</v>
      </c>
      <c r="F1174" s="22" t="s">
        <v>1706</v>
      </c>
    </row>
    <row r="1175" spans="1:6" ht="16.5">
      <c r="A1175" s="19">
        <v>5211</v>
      </c>
      <c r="B1175" s="19" t="s">
        <v>1379</v>
      </c>
      <c r="C1175" s="20">
        <v>37613</v>
      </c>
      <c r="D1175" s="21" t="s">
        <v>1157</v>
      </c>
      <c r="E1175" s="21" t="s">
        <v>762</v>
      </c>
      <c r="F1175" s="22" t="s">
        <v>1706</v>
      </c>
    </row>
    <row r="1176" spans="1:6" ht="16.5">
      <c r="A1176" s="19">
        <v>5212</v>
      </c>
      <c r="B1176" s="19" t="s">
        <v>1380</v>
      </c>
      <c r="C1176" s="20">
        <v>37704</v>
      </c>
      <c r="D1176" s="21" t="s">
        <v>1157</v>
      </c>
      <c r="E1176" s="21" t="s">
        <v>762</v>
      </c>
      <c r="F1176" s="22" t="s">
        <v>1706</v>
      </c>
    </row>
    <row r="1177" spans="1:6" ht="16.5">
      <c r="A1177" s="19">
        <v>5213</v>
      </c>
      <c r="B1177" s="19" t="s">
        <v>1381</v>
      </c>
      <c r="C1177" s="20">
        <v>37735</v>
      </c>
      <c r="D1177" s="21" t="s">
        <v>1157</v>
      </c>
      <c r="E1177" s="21" t="s">
        <v>1691</v>
      </c>
      <c r="F1177" s="22" t="s">
        <v>1706</v>
      </c>
    </row>
    <row r="1178" spans="1:6" ht="16.5">
      <c r="A1178" s="19">
        <v>5227</v>
      </c>
      <c r="B1178" s="19" t="s">
        <v>20</v>
      </c>
      <c r="C1178" s="20">
        <v>41617</v>
      </c>
      <c r="D1178" s="21" t="s">
        <v>1157</v>
      </c>
      <c r="E1178" s="21" t="s">
        <v>522</v>
      </c>
      <c r="F1178" s="22" t="s">
        <v>1706</v>
      </c>
    </row>
    <row r="1179" spans="1:6" ht="16.5">
      <c r="A1179" s="19">
        <v>5230</v>
      </c>
      <c r="B1179" s="19" t="s">
        <v>21</v>
      </c>
      <c r="C1179" s="20">
        <v>41065</v>
      </c>
      <c r="D1179" s="21" t="s">
        <v>1157</v>
      </c>
      <c r="E1179" s="21" t="s">
        <v>688</v>
      </c>
      <c r="F1179" s="22" t="s">
        <v>1706</v>
      </c>
    </row>
    <row r="1180" spans="1:6" ht="16.5">
      <c r="A1180" s="19">
        <v>5251</v>
      </c>
      <c r="B1180" s="19" t="s">
        <v>22</v>
      </c>
      <c r="C1180" s="20">
        <v>41239</v>
      </c>
      <c r="D1180" s="21" t="s">
        <v>1157</v>
      </c>
      <c r="E1180" s="21" t="s">
        <v>688</v>
      </c>
      <c r="F1180" s="22" t="s">
        <v>1706</v>
      </c>
    </row>
    <row r="1181" spans="1:6" ht="16.5">
      <c r="A1181" s="19">
        <v>5261</v>
      </c>
      <c r="B1181" s="19" t="s">
        <v>23</v>
      </c>
      <c r="C1181" s="20">
        <v>41605</v>
      </c>
      <c r="D1181" s="21" t="s">
        <v>1157</v>
      </c>
      <c r="E1181" s="21" t="s">
        <v>492</v>
      </c>
      <c r="F1181" s="22" t="s">
        <v>1706</v>
      </c>
    </row>
    <row r="1182" spans="1:6" ht="16.5">
      <c r="A1182" s="19">
        <v>5263</v>
      </c>
      <c r="B1182" s="19" t="s">
        <v>24</v>
      </c>
      <c r="C1182" s="20">
        <v>41261</v>
      </c>
      <c r="D1182" s="21" t="s">
        <v>1157</v>
      </c>
      <c r="E1182" s="21" t="s">
        <v>762</v>
      </c>
      <c r="F1182" s="57" t="s">
        <v>1708</v>
      </c>
    </row>
    <row r="1183" spans="1:6" ht="16.5">
      <c r="A1183" s="19">
        <v>5266</v>
      </c>
      <c r="B1183" s="19" t="s">
        <v>1712</v>
      </c>
      <c r="C1183" s="20">
        <v>41653</v>
      </c>
      <c r="D1183" s="21" t="s">
        <v>1157</v>
      </c>
      <c r="E1183" s="21" t="s">
        <v>762</v>
      </c>
      <c r="F1183" s="22" t="s">
        <v>1706</v>
      </c>
    </row>
    <row r="1184" spans="1:6" ht="16.5">
      <c r="A1184" s="19">
        <v>5272</v>
      </c>
      <c r="B1184" s="19" t="s">
        <v>25</v>
      </c>
      <c r="C1184" s="20">
        <v>41424</v>
      </c>
      <c r="D1184" s="21" t="s">
        <v>1157</v>
      </c>
      <c r="E1184" s="21" t="s">
        <v>492</v>
      </c>
      <c r="F1184" s="57" t="s">
        <v>1708</v>
      </c>
    </row>
    <row r="1185" spans="1:6" ht="16.5">
      <c r="A1185" s="19">
        <v>5274</v>
      </c>
      <c r="B1185" s="19" t="s">
        <v>26</v>
      </c>
      <c r="C1185" s="20">
        <v>41394</v>
      </c>
      <c r="D1185" s="21" t="s">
        <v>1157</v>
      </c>
      <c r="E1185" s="21" t="s">
        <v>492</v>
      </c>
      <c r="F1185" s="57" t="s">
        <v>1708</v>
      </c>
    </row>
    <row r="1186" spans="1:6" ht="16.5">
      <c r="A1186" s="19">
        <v>5278</v>
      </c>
      <c r="B1186" s="19" t="s">
        <v>27</v>
      </c>
      <c r="C1186" s="20">
        <v>41429</v>
      </c>
      <c r="D1186" s="21" t="s">
        <v>1157</v>
      </c>
      <c r="E1186" s="21" t="s">
        <v>762</v>
      </c>
      <c r="F1186" s="57" t="s">
        <v>1708</v>
      </c>
    </row>
    <row r="1187" spans="1:6" ht="16.5">
      <c r="A1187" s="19">
        <v>5287</v>
      </c>
      <c r="B1187" s="19" t="s">
        <v>1713</v>
      </c>
      <c r="C1187" s="20">
        <v>41659</v>
      </c>
      <c r="D1187" s="21" t="s">
        <v>1157</v>
      </c>
      <c r="E1187" s="21" t="s">
        <v>762</v>
      </c>
      <c r="F1187" s="22" t="s">
        <v>1706</v>
      </c>
    </row>
    <row r="1188" spans="1:6" ht="16.5">
      <c r="A1188" s="19">
        <v>5289</v>
      </c>
      <c r="B1188" s="19" t="s">
        <v>28</v>
      </c>
      <c r="C1188" s="20">
        <v>41605</v>
      </c>
      <c r="D1188" s="21" t="s">
        <v>1157</v>
      </c>
      <c r="E1188" s="21" t="s">
        <v>566</v>
      </c>
      <c r="F1188" s="22" t="s">
        <v>1706</v>
      </c>
    </row>
    <row r="1189" spans="1:6" ht="16.5">
      <c r="A1189" s="19">
        <v>5301</v>
      </c>
      <c r="B1189" s="19" t="s">
        <v>29</v>
      </c>
      <c r="C1189" s="20">
        <v>33049</v>
      </c>
      <c r="D1189" s="21" t="s">
        <v>1157</v>
      </c>
      <c r="E1189" s="21" t="s">
        <v>279</v>
      </c>
      <c r="F1189" s="22" t="s">
        <v>1706</v>
      </c>
    </row>
    <row r="1190" spans="1:6" ht="16.5">
      <c r="A1190" s="19">
        <v>5302</v>
      </c>
      <c r="B1190" s="19" t="s">
        <v>1382</v>
      </c>
      <c r="C1190" s="20">
        <v>33255</v>
      </c>
      <c r="D1190" s="21" t="s">
        <v>1157</v>
      </c>
      <c r="E1190" s="21" t="s">
        <v>492</v>
      </c>
      <c r="F1190" s="22" t="s">
        <v>1706</v>
      </c>
    </row>
    <row r="1191" spans="1:6" ht="16.5">
      <c r="A1191" s="19">
        <v>5304</v>
      </c>
      <c r="B1191" s="19" t="s">
        <v>1383</v>
      </c>
      <c r="C1191" s="20">
        <v>33435</v>
      </c>
      <c r="D1191" s="21" t="s">
        <v>1157</v>
      </c>
      <c r="E1191" s="21" t="s">
        <v>1690</v>
      </c>
      <c r="F1191" s="22" t="s">
        <v>1706</v>
      </c>
    </row>
    <row r="1192" spans="1:6" ht="16.5">
      <c r="A1192" s="19">
        <v>5306</v>
      </c>
      <c r="B1192" s="19" t="s">
        <v>30</v>
      </c>
      <c r="C1192" s="20">
        <v>35059</v>
      </c>
      <c r="D1192" s="21" t="s">
        <v>1157</v>
      </c>
      <c r="E1192" s="21" t="s">
        <v>1690</v>
      </c>
      <c r="F1192" s="22" t="s">
        <v>1706</v>
      </c>
    </row>
    <row r="1193" spans="1:6" ht="16.5">
      <c r="A1193" s="19">
        <v>5309</v>
      </c>
      <c r="B1193" s="19" t="s">
        <v>1384</v>
      </c>
      <c r="C1193" s="20">
        <v>35142</v>
      </c>
      <c r="D1193" s="21" t="s">
        <v>1157</v>
      </c>
      <c r="E1193" s="21" t="s">
        <v>522</v>
      </c>
      <c r="F1193" s="22" t="s">
        <v>1706</v>
      </c>
    </row>
    <row r="1194" spans="1:6" ht="16.5">
      <c r="A1194" s="19">
        <v>5310</v>
      </c>
      <c r="B1194" s="19" t="s">
        <v>1385</v>
      </c>
      <c r="C1194" s="20">
        <v>35164</v>
      </c>
      <c r="D1194" s="21" t="s">
        <v>1157</v>
      </c>
      <c r="E1194" s="21" t="s">
        <v>762</v>
      </c>
      <c r="F1194" s="22" t="s">
        <v>1706</v>
      </c>
    </row>
    <row r="1195" spans="1:6" ht="16.5">
      <c r="A1195" s="19">
        <v>5312</v>
      </c>
      <c r="B1195" s="19" t="s">
        <v>1386</v>
      </c>
      <c r="C1195" s="20">
        <v>35210</v>
      </c>
      <c r="D1195" s="21" t="s">
        <v>1157</v>
      </c>
      <c r="E1195" s="21" t="s">
        <v>1690</v>
      </c>
      <c r="F1195" s="22" t="s">
        <v>1706</v>
      </c>
    </row>
    <row r="1196" spans="1:6" ht="16.5">
      <c r="A1196" s="19">
        <v>5314</v>
      </c>
      <c r="B1196" s="19" t="s">
        <v>1387</v>
      </c>
      <c r="C1196" s="20">
        <v>35324</v>
      </c>
      <c r="D1196" s="21" t="s">
        <v>1157</v>
      </c>
      <c r="E1196" s="21" t="s">
        <v>492</v>
      </c>
      <c r="F1196" s="22" t="s">
        <v>1706</v>
      </c>
    </row>
    <row r="1197" spans="1:6" ht="16.5">
      <c r="A1197" s="19">
        <v>5315</v>
      </c>
      <c r="B1197" s="19" t="s">
        <v>1388</v>
      </c>
      <c r="C1197" s="20">
        <v>35371</v>
      </c>
      <c r="D1197" s="21" t="s">
        <v>1157</v>
      </c>
      <c r="E1197" s="21" t="s">
        <v>688</v>
      </c>
      <c r="F1197" s="22" t="s">
        <v>1706</v>
      </c>
    </row>
    <row r="1198" spans="1:6" ht="16.5">
      <c r="A1198" s="19">
        <v>5317</v>
      </c>
      <c r="B1198" s="19" t="s">
        <v>1389</v>
      </c>
      <c r="C1198" s="20">
        <v>35401</v>
      </c>
      <c r="D1198" s="21" t="s">
        <v>1157</v>
      </c>
      <c r="E1198" s="21" t="s">
        <v>522</v>
      </c>
      <c r="F1198" s="22" t="s">
        <v>1706</v>
      </c>
    </row>
    <row r="1199" spans="1:6" ht="16.5">
      <c r="A1199" s="19">
        <v>5321</v>
      </c>
      <c r="B1199" s="19" t="s">
        <v>1390</v>
      </c>
      <c r="C1199" s="20">
        <v>35429</v>
      </c>
      <c r="D1199" s="21" t="s">
        <v>1157</v>
      </c>
      <c r="E1199" s="21" t="s">
        <v>522</v>
      </c>
      <c r="F1199" s="22" t="s">
        <v>1706</v>
      </c>
    </row>
    <row r="1200" spans="1:6" ht="16.5">
      <c r="A1200" s="19">
        <v>5324</v>
      </c>
      <c r="B1200" s="19" t="s">
        <v>31</v>
      </c>
      <c r="C1200" s="20">
        <v>35460</v>
      </c>
      <c r="D1200" s="21" t="s">
        <v>1157</v>
      </c>
      <c r="E1200" s="21" t="s">
        <v>1691</v>
      </c>
      <c r="F1200" s="22" t="s">
        <v>1706</v>
      </c>
    </row>
    <row r="1201" spans="1:6" ht="16.5">
      <c r="A1201" s="19">
        <v>5326</v>
      </c>
      <c r="B1201" s="19" t="s">
        <v>1391</v>
      </c>
      <c r="C1201" s="20">
        <v>35499</v>
      </c>
      <c r="D1201" s="21" t="s">
        <v>1157</v>
      </c>
      <c r="E1201" s="21" t="s">
        <v>492</v>
      </c>
      <c r="F1201" s="22" t="s">
        <v>1706</v>
      </c>
    </row>
    <row r="1202" spans="1:6" ht="16.5">
      <c r="A1202" s="19">
        <v>5328</v>
      </c>
      <c r="B1202" s="19" t="s">
        <v>1392</v>
      </c>
      <c r="C1202" s="20">
        <v>35670</v>
      </c>
      <c r="D1202" s="21" t="s">
        <v>1157</v>
      </c>
      <c r="E1202" s="21" t="s">
        <v>522</v>
      </c>
      <c r="F1202" s="22" t="s">
        <v>1706</v>
      </c>
    </row>
    <row r="1203" spans="1:6" ht="16.5">
      <c r="A1203" s="19">
        <v>5340</v>
      </c>
      <c r="B1203" s="19" t="s">
        <v>1393</v>
      </c>
      <c r="C1203" s="20">
        <v>35815</v>
      </c>
      <c r="D1203" s="21" t="s">
        <v>1157</v>
      </c>
      <c r="E1203" s="21" t="s">
        <v>522</v>
      </c>
      <c r="F1203" s="22" t="s">
        <v>1706</v>
      </c>
    </row>
    <row r="1204" spans="1:6" ht="16.5">
      <c r="A1204" s="19">
        <v>5344</v>
      </c>
      <c r="B1204" s="19" t="s">
        <v>1394</v>
      </c>
      <c r="C1204" s="20">
        <v>35877</v>
      </c>
      <c r="D1204" s="21" t="s">
        <v>1157</v>
      </c>
      <c r="E1204" s="21" t="s">
        <v>492</v>
      </c>
      <c r="F1204" s="57" t="s">
        <v>1708</v>
      </c>
    </row>
    <row r="1205" spans="1:6" ht="16.5">
      <c r="A1205" s="19">
        <v>5345</v>
      </c>
      <c r="B1205" s="19" t="s">
        <v>1395</v>
      </c>
      <c r="C1205" s="20">
        <v>35877</v>
      </c>
      <c r="D1205" s="21" t="s">
        <v>1157</v>
      </c>
      <c r="E1205" s="21" t="s">
        <v>522</v>
      </c>
      <c r="F1205" s="22" t="s">
        <v>1706</v>
      </c>
    </row>
    <row r="1206" spans="1:6" ht="16.5">
      <c r="A1206" s="19">
        <v>5347</v>
      </c>
      <c r="B1206" s="19" t="s">
        <v>1396</v>
      </c>
      <c r="C1206" s="20">
        <v>35879</v>
      </c>
      <c r="D1206" s="21" t="s">
        <v>1157</v>
      </c>
      <c r="E1206" s="21" t="s">
        <v>492</v>
      </c>
      <c r="F1206" s="22" t="s">
        <v>1706</v>
      </c>
    </row>
    <row r="1207" spans="1:6" ht="16.5">
      <c r="A1207" s="19">
        <v>5348</v>
      </c>
      <c r="B1207" s="19" t="s">
        <v>1397</v>
      </c>
      <c r="C1207" s="20">
        <v>35914</v>
      </c>
      <c r="D1207" s="21" t="s">
        <v>1157</v>
      </c>
      <c r="E1207" s="21" t="s">
        <v>682</v>
      </c>
      <c r="F1207" s="22" t="s">
        <v>1706</v>
      </c>
    </row>
    <row r="1208" spans="1:6" ht="16.5">
      <c r="A1208" s="19">
        <v>5349</v>
      </c>
      <c r="B1208" s="19" t="s">
        <v>1398</v>
      </c>
      <c r="C1208" s="20">
        <v>35971</v>
      </c>
      <c r="D1208" s="21" t="s">
        <v>1157</v>
      </c>
      <c r="E1208" s="21" t="s">
        <v>522</v>
      </c>
      <c r="F1208" s="22" t="s">
        <v>1706</v>
      </c>
    </row>
    <row r="1209" spans="1:6" ht="16.5">
      <c r="A1209" s="19">
        <v>5351</v>
      </c>
      <c r="B1209" s="19" t="s">
        <v>1399</v>
      </c>
      <c r="C1209" s="20">
        <v>35930</v>
      </c>
      <c r="D1209" s="21" t="s">
        <v>1157</v>
      </c>
      <c r="E1209" s="21" t="s">
        <v>492</v>
      </c>
      <c r="F1209" s="22" t="s">
        <v>1706</v>
      </c>
    </row>
    <row r="1210" spans="1:6" ht="16.5">
      <c r="A1210" s="19">
        <v>5353</v>
      </c>
      <c r="B1210" s="19" t="s">
        <v>1400</v>
      </c>
      <c r="C1210" s="20">
        <v>35933</v>
      </c>
      <c r="D1210" s="21" t="s">
        <v>1157</v>
      </c>
      <c r="E1210" s="21" t="s">
        <v>682</v>
      </c>
      <c r="F1210" s="22" t="s">
        <v>1706</v>
      </c>
    </row>
    <row r="1211" spans="1:6" ht="16.5">
      <c r="A1211" s="19">
        <v>5355</v>
      </c>
      <c r="B1211" s="19" t="s">
        <v>1401</v>
      </c>
      <c r="C1211" s="20">
        <v>35969</v>
      </c>
      <c r="D1211" s="21" t="s">
        <v>1157</v>
      </c>
      <c r="E1211" s="21" t="s">
        <v>522</v>
      </c>
      <c r="F1211" s="22" t="s">
        <v>1706</v>
      </c>
    </row>
    <row r="1212" spans="1:6" ht="16.5">
      <c r="A1212" s="19">
        <v>5356</v>
      </c>
      <c r="B1212" s="19" t="s">
        <v>1402</v>
      </c>
      <c r="C1212" s="20">
        <v>35996</v>
      </c>
      <c r="D1212" s="21" t="s">
        <v>1157</v>
      </c>
      <c r="E1212" s="21" t="s">
        <v>566</v>
      </c>
      <c r="F1212" s="22" t="s">
        <v>1706</v>
      </c>
    </row>
    <row r="1213" spans="1:6" ht="16.5">
      <c r="A1213" s="19">
        <v>5371</v>
      </c>
      <c r="B1213" s="19" t="s">
        <v>1403</v>
      </c>
      <c r="C1213" s="20">
        <v>36180</v>
      </c>
      <c r="D1213" s="21" t="s">
        <v>1157</v>
      </c>
      <c r="E1213" s="21" t="s">
        <v>566</v>
      </c>
      <c r="F1213" s="22" t="s">
        <v>1706</v>
      </c>
    </row>
    <row r="1214" spans="1:6" ht="16.5">
      <c r="A1214" s="19">
        <v>5381</v>
      </c>
      <c r="B1214" s="19" t="s">
        <v>1404</v>
      </c>
      <c r="C1214" s="20">
        <v>36238</v>
      </c>
      <c r="D1214" s="21" t="s">
        <v>1157</v>
      </c>
      <c r="E1214" s="21" t="s">
        <v>522</v>
      </c>
      <c r="F1214" s="22" t="s">
        <v>1706</v>
      </c>
    </row>
    <row r="1215" spans="1:6" ht="16.5">
      <c r="A1215" s="19">
        <v>5383</v>
      </c>
      <c r="B1215" s="19" t="s">
        <v>1405</v>
      </c>
      <c r="C1215" s="20">
        <v>36264</v>
      </c>
      <c r="D1215" s="21" t="s">
        <v>1157</v>
      </c>
      <c r="E1215" s="21" t="s">
        <v>679</v>
      </c>
      <c r="F1215" s="22" t="s">
        <v>1706</v>
      </c>
    </row>
    <row r="1216" spans="1:6" ht="16.5">
      <c r="A1216" s="19">
        <v>5384</v>
      </c>
      <c r="B1216" s="19" t="s">
        <v>1406</v>
      </c>
      <c r="C1216" s="20">
        <v>36266</v>
      </c>
      <c r="D1216" s="21" t="s">
        <v>1157</v>
      </c>
      <c r="E1216" s="21" t="s">
        <v>566</v>
      </c>
      <c r="F1216" s="22" t="s">
        <v>1706</v>
      </c>
    </row>
    <row r="1217" spans="1:6" ht="16.5">
      <c r="A1217" s="19">
        <v>5386</v>
      </c>
      <c r="B1217" s="19" t="s">
        <v>1407</v>
      </c>
      <c r="C1217" s="20">
        <v>36293</v>
      </c>
      <c r="D1217" s="21" t="s">
        <v>1157</v>
      </c>
      <c r="E1217" s="21" t="s">
        <v>566</v>
      </c>
      <c r="F1217" s="22" t="s">
        <v>1706</v>
      </c>
    </row>
    <row r="1218" spans="1:6" ht="16.5">
      <c r="A1218" s="19">
        <v>5392</v>
      </c>
      <c r="B1218" s="19" t="s">
        <v>1408</v>
      </c>
      <c r="C1218" s="20">
        <v>36325</v>
      </c>
      <c r="D1218" s="21" t="s">
        <v>1157</v>
      </c>
      <c r="E1218" s="21" t="s">
        <v>688</v>
      </c>
      <c r="F1218" s="22" t="s">
        <v>1706</v>
      </c>
    </row>
    <row r="1219" spans="1:6" ht="16.5">
      <c r="A1219" s="19">
        <v>5395</v>
      </c>
      <c r="B1219" s="19" t="s">
        <v>32</v>
      </c>
      <c r="C1219" s="20">
        <v>36410</v>
      </c>
      <c r="D1219" s="21" t="s">
        <v>1157</v>
      </c>
      <c r="E1219" s="21" t="s">
        <v>688</v>
      </c>
      <c r="F1219" s="22" t="s">
        <v>1706</v>
      </c>
    </row>
    <row r="1220" spans="1:6" ht="16.5">
      <c r="A1220" s="19">
        <v>5398</v>
      </c>
      <c r="B1220" s="19" t="s">
        <v>1409</v>
      </c>
      <c r="C1220" s="20">
        <v>36444</v>
      </c>
      <c r="D1220" s="21" t="s">
        <v>1157</v>
      </c>
      <c r="E1220" s="21" t="s">
        <v>522</v>
      </c>
      <c r="F1220" s="22" t="s">
        <v>1706</v>
      </c>
    </row>
    <row r="1221" spans="1:6" ht="16.5">
      <c r="A1221" s="19">
        <v>5403</v>
      </c>
      <c r="B1221" s="19" t="s">
        <v>1410</v>
      </c>
      <c r="C1221" s="20">
        <v>36448</v>
      </c>
      <c r="D1221" s="21" t="s">
        <v>1157</v>
      </c>
      <c r="E1221" s="21" t="s">
        <v>762</v>
      </c>
      <c r="F1221" s="22" t="s">
        <v>1706</v>
      </c>
    </row>
    <row r="1222" spans="1:6" ht="16.5">
      <c r="A1222" s="19">
        <v>5410</v>
      </c>
      <c r="B1222" s="19" t="s">
        <v>1411</v>
      </c>
      <c r="C1222" s="20">
        <v>36490</v>
      </c>
      <c r="D1222" s="21" t="s">
        <v>1157</v>
      </c>
      <c r="E1222" s="21" t="s">
        <v>762</v>
      </c>
      <c r="F1222" s="22" t="s">
        <v>1706</v>
      </c>
    </row>
    <row r="1223" spans="1:6" ht="16.5">
      <c r="A1223" s="19">
        <v>5425</v>
      </c>
      <c r="B1223" s="19" t="s">
        <v>1412</v>
      </c>
      <c r="C1223" s="20">
        <v>36577</v>
      </c>
      <c r="D1223" s="21" t="s">
        <v>1157</v>
      </c>
      <c r="E1223" s="21" t="s">
        <v>492</v>
      </c>
      <c r="F1223" s="22" t="s">
        <v>1706</v>
      </c>
    </row>
    <row r="1224" spans="1:6" ht="16.5">
      <c r="A1224" s="19">
        <v>5426</v>
      </c>
      <c r="B1224" s="19" t="s">
        <v>1413</v>
      </c>
      <c r="C1224" s="20">
        <v>36565</v>
      </c>
      <c r="D1224" s="21" t="s">
        <v>1157</v>
      </c>
      <c r="E1224" s="21" t="s">
        <v>566</v>
      </c>
      <c r="F1224" s="22" t="s">
        <v>1706</v>
      </c>
    </row>
    <row r="1225" spans="1:6" ht="16.5">
      <c r="A1225" s="19">
        <v>5432</v>
      </c>
      <c r="B1225" s="19" t="s">
        <v>1414</v>
      </c>
      <c r="C1225" s="20">
        <v>36606</v>
      </c>
      <c r="D1225" s="21" t="s">
        <v>1157</v>
      </c>
      <c r="E1225" s="21" t="s">
        <v>688</v>
      </c>
      <c r="F1225" s="57" t="s">
        <v>1708</v>
      </c>
    </row>
    <row r="1226" spans="1:6" ht="16.5">
      <c r="A1226" s="19">
        <v>5438</v>
      </c>
      <c r="B1226" s="19" t="s">
        <v>1415</v>
      </c>
      <c r="C1226" s="20">
        <v>36694</v>
      </c>
      <c r="D1226" s="21" t="s">
        <v>1157</v>
      </c>
      <c r="E1226" s="21" t="s">
        <v>566</v>
      </c>
      <c r="F1226" s="22" t="s">
        <v>1706</v>
      </c>
    </row>
    <row r="1227" spans="1:6" ht="16.5">
      <c r="A1227" s="19">
        <v>5439</v>
      </c>
      <c r="B1227" s="19" t="s">
        <v>1416</v>
      </c>
      <c r="C1227" s="20">
        <v>36703</v>
      </c>
      <c r="D1227" s="21" t="s">
        <v>1157</v>
      </c>
      <c r="E1227" s="21" t="s">
        <v>522</v>
      </c>
      <c r="F1227" s="57" t="s">
        <v>1708</v>
      </c>
    </row>
    <row r="1228" spans="1:6" ht="16.5">
      <c r="A1228" s="19">
        <v>5443</v>
      </c>
      <c r="B1228" s="19" t="s">
        <v>1417</v>
      </c>
      <c r="C1228" s="20">
        <v>35835</v>
      </c>
      <c r="D1228" s="21" t="s">
        <v>1157</v>
      </c>
      <c r="E1228" s="21" t="s">
        <v>688</v>
      </c>
      <c r="F1228" s="22" t="s">
        <v>1706</v>
      </c>
    </row>
    <row r="1229" spans="1:6" ht="16.5">
      <c r="A1229" s="19">
        <v>5450</v>
      </c>
      <c r="B1229" s="19" t="s">
        <v>1418</v>
      </c>
      <c r="C1229" s="20">
        <v>36760</v>
      </c>
      <c r="D1229" s="21" t="s">
        <v>1157</v>
      </c>
      <c r="E1229" s="21" t="s">
        <v>566</v>
      </c>
      <c r="F1229" s="22" t="s">
        <v>1706</v>
      </c>
    </row>
    <row r="1230" spans="1:6" ht="16.5">
      <c r="A1230" s="19">
        <v>5452</v>
      </c>
      <c r="B1230" s="19" t="s">
        <v>1419</v>
      </c>
      <c r="C1230" s="20">
        <v>36801</v>
      </c>
      <c r="D1230" s="21" t="s">
        <v>1157</v>
      </c>
      <c r="E1230" s="21" t="s">
        <v>679</v>
      </c>
      <c r="F1230" s="22" t="s">
        <v>1706</v>
      </c>
    </row>
    <row r="1231" spans="1:6" ht="16.5">
      <c r="A1231" s="19">
        <v>5455</v>
      </c>
      <c r="B1231" s="19" t="s">
        <v>1420</v>
      </c>
      <c r="C1231" s="20">
        <v>36818</v>
      </c>
      <c r="D1231" s="21" t="s">
        <v>1157</v>
      </c>
      <c r="E1231" s="21" t="s">
        <v>492</v>
      </c>
      <c r="F1231" s="22" t="s">
        <v>1706</v>
      </c>
    </row>
    <row r="1232" spans="1:6" ht="16.5">
      <c r="A1232" s="19">
        <v>5457</v>
      </c>
      <c r="B1232" s="19" t="s">
        <v>1421</v>
      </c>
      <c r="C1232" s="20">
        <v>36798</v>
      </c>
      <c r="D1232" s="21" t="s">
        <v>1157</v>
      </c>
      <c r="E1232" s="21" t="s">
        <v>522</v>
      </c>
      <c r="F1232" s="22" t="s">
        <v>1706</v>
      </c>
    </row>
    <row r="1233" spans="1:6" ht="16.5">
      <c r="A1233" s="19">
        <v>5460</v>
      </c>
      <c r="B1233" s="19" t="s">
        <v>1422</v>
      </c>
      <c r="C1233" s="20">
        <v>36797</v>
      </c>
      <c r="D1233" s="21" t="s">
        <v>1157</v>
      </c>
      <c r="E1233" s="21" t="s">
        <v>522</v>
      </c>
      <c r="F1233" s="22" t="s">
        <v>1706</v>
      </c>
    </row>
    <row r="1234" spans="1:6" ht="16.5">
      <c r="A1234" s="19">
        <v>5464</v>
      </c>
      <c r="B1234" s="19" t="s">
        <v>1423</v>
      </c>
      <c r="C1234" s="20">
        <v>36838</v>
      </c>
      <c r="D1234" s="21" t="s">
        <v>1157</v>
      </c>
      <c r="E1234" s="21" t="s">
        <v>522</v>
      </c>
      <c r="F1234" s="22" t="s">
        <v>1706</v>
      </c>
    </row>
    <row r="1235" spans="1:6" ht="16.5">
      <c r="A1235" s="19">
        <v>5465</v>
      </c>
      <c r="B1235" s="19" t="s">
        <v>1424</v>
      </c>
      <c r="C1235" s="20">
        <v>36838</v>
      </c>
      <c r="D1235" s="21" t="s">
        <v>1157</v>
      </c>
      <c r="E1235" s="21" t="s">
        <v>566</v>
      </c>
      <c r="F1235" s="22" t="s">
        <v>1706</v>
      </c>
    </row>
    <row r="1236" spans="1:6" ht="16.5">
      <c r="A1236" s="19">
        <v>5466</v>
      </c>
      <c r="B1236" s="19" t="s">
        <v>1425</v>
      </c>
      <c r="C1236" s="20">
        <v>36830</v>
      </c>
      <c r="D1236" s="21" t="s">
        <v>1157</v>
      </c>
      <c r="E1236" s="21" t="s">
        <v>492</v>
      </c>
      <c r="F1236" s="22" t="s">
        <v>1706</v>
      </c>
    </row>
    <row r="1237" spans="1:6" ht="16.5">
      <c r="A1237" s="19">
        <v>5468</v>
      </c>
      <c r="B1237" s="19" t="s">
        <v>1426</v>
      </c>
      <c r="C1237" s="20">
        <v>36908</v>
      </c>
      <c r="D1237" s="21" t="s">
        <v>1157</v>
      </c>
      <c r="E1237" s="21" t="s">
        <v>492</v>
      </c>
      <c r="F1237" s="22" t="s">
        <v>1706</v>
      </c>
    </row>
    <row r="1238" spans="1:6" ht="16.5">
      <c r="A1238" s="19">
        <v>5474</v>
      </c>
      <c r="B1238" s="19" t="s">
        <v>1427</v>
      </c>
      <c r="C1238" s="20">
        <v>36970</v>
      </c>
      <c r="D1238" s="21" t="s">
        <v>1157</v>
      </c>
      <c r="E1238" s="21" t="s">
        <v>566</v>
      </c>
      <c r="F1238" s="57" t="s">
        <v>1708</v>
      </c>
    </row>
    <row r="1239" spans="1:6" ht="16.5">
      <c r="A1239" s="19">
        <v>5475</v>
      </c>
      <c r="B1239" s="19" t="s">
        <v>1428</v>
      </c>
      <c r="C1239" s="20">
        <v>36907</v>
      </c>
      <c r="D1239" s="21" t="s">
        <v>1157</v>
      </c>
      <c r="E1239" s="21" t="s">
        <v>522</v>
      </c>
      <c r="F1239" s="22" t="s">
        <v>1706</v>
      </c>
    </row>
    <row r="1240" spans="1:6" ht="16.5">
      <c r="A1240" s="19">
        <v>5478</v>
      </c>
      <c r="B1240" s="19" t="s">
        <v>1429</v>
      </c>
      <c r="C1240" s="20">
        <v>36979</v>
      </c>
      <c r="D1240" s="21" t="s">
        <v>1157</v>
      </c>
      <c r="E1240" s="21" t="s">
        <v>762</v>
      </c>
      <c r="F1240" s="22" t="s">
        <v>1706</v>
      </c>
    </row>
    <row r="1241" spans="1:6" ht="16.5">
      <c r="A1241" s="19">
        <v>5480</v>
      </c>
      <c r="B1241" s="19" t="s">
        <v>1430</v>
      </c>
      <c r="C1241" s="20">
        <v>36991</v>
      </c>
      <c r="D1241" s="21" t="s">
        <v>1157</v>
      </c>
      <c r="E1241" s="21" t="s">
        <v>522</v>
      </c>
      <c r="F1241" s="22" t="s">
        <v>1706</v>
      </c>
    </row>
    <row r="1242" spans="1:6" ht="16.5">
      <c r="A1242" s="19">
        <v>5481</v>
      </c>
      <c r="B1242" s="19" t="s">
        <v>1431</v>
      </c>
      <c r="C1242" s="20">
        <v>37008</v>
      </c>
      <c r="D1242" s="21" t="s">
        <v>1157</v>
      </c>
      <c r="E1242" s="21" t="s">
        <v>522</v>
      </c>
      <c r="F1242" s="22" t="s">
        <v>1706</v>
      </c>
    </row>
    <row r="1243" spans="1:6" ht="16.5">
      <c r="A1243" s="19">
        <v>5483</v>
      </c>
      <c r="B1243" s="19" t="s">
        <v>1432</v>
      </c>
      <c r="C1243" s="20">
        <v>36952</v>
      </c>
      <c r="D1243" s="21" t="s">
        <v>1157</v>
      </c>
      <c r="E1243" s="21" t="s">
        <v>492</v>
      </c>
      <c r="F1243" s="22" t="s">
        <v>1706</v>
      </c>
    </row>
    <row r="1244" spans="1:6" ht="16.5">
      <c r="A1244" s="19">
        <v>5487</v>
      </c>
      <c r="B1244" s="19" t="s">
        <v>1433</v>
      </c>
      <c r="C1244" s="20">
        <v>36942</v>
      </c>
      <c r="D1244" s="21" t="s">
        <v>1157</v>
      </c>
      <c r="E1244" s="21" t="s">
        <v>492</v>
      </c>
      <c r="F1244" s="22" t="s">
        <v>1706</v>
      </c>
    </row>
    <row r="1245" spans="1:6" ht="16.5">
      <c r="A1245" s="19">
        <v>5488</v>
      </c>
      <c r="B1245" s="19" t="s">
        <v>1434</v>
      </c>
      <c r="C1245" s="20">
        <v>36962</v>
      </c>
      <c r="D1245" s="21" t="s">
        <v>1157</v>
      </c>
      <c r="E1245" s="21" t="s">
        <v>522</v>
      </c>
      <c r="F1245" s="22" t="s">
        <v>1706</v>
      </c>
    </row>
    <row r="1246" spans="1:6" ht="16.5">
      <c r="A1246" s="19">
        <v>5489</v>
      </c>
      <c r="B1246" s="19" t="s">
        <v>1435</v>
      </c>
      <c r="C1246" s="20">
        <v>36962</v>
      </c>
      <c r="D1246" s="21" t="s">
        <v>1157</v>
      </c>
      <c r="E1246" s="21" t="s">
        <v>679</v>
      </c>
      <c r="F1246" s="22" t="s">
        <v>1706</v>
      </c>
    </row>
    <row r="1247" spans="1:6" ht="16.5">
      <c r="A1247" s="19">
        <v>5490</v>
      </c>
      <c r="B1247" s="19" t="s">
        <v>1436</v>
      </c>
      <c r="C1247" s="20">
        <v>37025</v>
      </c>
      <c r="D1247" s="21" t="s">
        <v>1157</v>
      </c>
      <c r="E1247" s="21" t="s">
        <v>566</v>
      </c>
      <c r="F1247" s="22" t="s">
        <v>1706</v>
      </c>
    </row>
    <row r="1248" spans="1:6" ht="16.5">
      <c r="A1248" s="19">
        <v>5491</v>
      </c>
      <c r="B1248" s="19" t="s">
        <v>1437</v>
      </c>
      <c r="C1248" s="20">
        <v>36971</v>
      </c>
      <c r="D1248" s="21" t="s">
        <v>1157</v>
      </c>
      <c r="E1248" s="21" t="s">
        <v>522</v>
      </c>
      <c r="F1248" s="22" t="s">
        <v>1706</v>
      </c>
    </row>
    <row r="1249" spans="1:6" ht="16.5">
      <c r="A1249" s="19">
        <v>5493</v>
      </c>
      <c r="B1249" s="19" t="s">
        <v>1438</v>
      </c>
      <c r="C1249" s="20">
        <v>37014</v>
      </c>
      <c r="D1249" s="21" t="s">
        <v>1157</v>
      </c>
      <c r="E1249" s="21" t="s">
        <v>679</v>
      </c>
      <c r="F1249" s="22" t="s">
        <v>1706</v>
      </c>
    </row>
    <row r="1250" spans="1:6" ht="16.5">
      <c r="A1250" s="19">
        <v>5498</v>
      </c>
      <c r="B1250" s="19" t="s">
        <v>1439</v>
      </c>
      <c r="C1250" s="20">
        <v>36979</v>
      </c>
      <c r="D1250" s="21" t="s">
        <v>1157</v>
      </c>
      <c r="E1250" s="21" t="s">
        <v>522</v>
      </c>
      <c r="F1250" s="22" t="s">
        <v>1706</v>
      </c>
    </row>
    <row r="1251" spans="1:6" ht="16.5">
      <c r="A1251" s="19">
        <v>5505</v>
      </c>
      <c r="B1251" s="19" t="s">
        <v>1440</v>
      </c>
      <c r="C1251" s="20">
        <v>35810</v>
      </c>
      <c r="D1251" s="21" t="s">
        <v>1157</v>
      </c>
      <c r="E1251" s="21" t="s">
        <v>1691</v>
      </c>
      <c r="F1251" s="22" t="s">
        <v>1706</v>
      </c>
    </row>
    <row r="1252" spans="1:6" ht="16.5">
      <c r="A1252" s="19">
        <v>5506</v>
      </c>
      <c r="B1252" s="19" t="s">
        <v>1441</v>
      </c>
      <c r="C1252" s="20">
        <v>35811</v>
      </c>
      <c r="D1252" s="21" t="s">
        <v>1157</v>
      </c>
      <c r="E1252" s="21" t="s">
        <v>1691</v>
      </c>
      <c r="F1252" s="22" t="s">
        <v>1706</v>
      </c>
    </row>
    <row r="1253" spans="1:6" ht="16.5">
      <c r="A1253" s="19">
        <v>5508</v>
      </c>
      <c r="B1253" s="19" t="s">
        <v>1442</v>
      </c>
      <c r="C1253" s="20">
        <v>35928</v>
      </c>
      <c r="D1253" s="21" t="s">
        <v>1157</v>
      </c>
      <c r="E1253" s="21" t="s">
        <v>1691</v>
      </c>
      <c r="F1253" s="57" t="s">
        <v>1708</v>
      </c>
    </row>
    <row r="1254" spans="1:6" ht="16.5">
      <c r="A1254" s="19">
        <v>5511</v>
      </c>
      <c r="B1254" s="19" t="s">
        <v>1443</v>
      </c>
      <c r="C1254" s="20">
        <v>36138</v>
      </c>
      <c r="D1254" s="21" t="s">
        <v>1157</v>
      </c>
      <c r="E1254" s="21" t="s">
        <v>1691</v>
      </c>
      <c r="F1254" s="22" t="s">
        <v>1706</v>
      </c>
    </row>
    <row r="1255" spans="1:6" ht="16.5">
      <c r="A1255" s="19">
        <v>5512</v>
      </c>
      <c r="B1255" s="19" t="s">
        <v>1444</v>
      </c>
      <c r="C1255" s="20">
        <v>36133</v>
      </c>
      <c r="D1255" s="21" t="s">
        <v>1157</v>
      </c>
      <c r="E1255" s="21" t="s">
        <v>1691</v>
      </c>
      <c r="F1255" s="22" t="s">
        <v>1706</v>
      </c>
    </row>
    <row r="1256" spans="1:6" ht="16.5">
      <c r="A1256" s="19">
        <v>5514</v>
      </c>
      <c r="B1256" s="19" t="s">
        <v>1445</v>
      </c>
      <c r="C1256" s="20">
        <v>36158</v>
      </c>
      <c r="D1256" s="21" t="s">
        <v>1157</v>
      </c>
      <c r="E1256" s="21" t="s">
        <v>1691</v>
      </c>
      <c r="F1256" s="22" t="s">
        <v>1706</v>
      </c>
    </row>
    <row r="1257" spans="1:6" ht="16.5">
      <c r="A1257" s="19">
        <v>5516</v>
      </c>
      <c r="B1257" s="19" t="s">
        <v>1446</v>
      </c>
      <c r="C1257" s="20">
        <v>36242</v>
      </c>
      <c r="D1257" s="21" t="s">
        <v>1157</v>
      </c>
      <c r="E1257" s="21" t="s">
        <v>1691</v>
      </c>
      <c r="F1257" s="57" t="s">
        <v>1708</v>
      </c>
    </row>
    <row r="1258" spans="1:6" ht="16.5">
      <c r="A1258" s="19">
        <v>5519</v>
      </c>
      <c r="B1258" s="19" t="s">
        <v>1447</v>
      </c>
      <c r="C1258" s="20">
        <v>36440</v>
      </c>
      <c r="D1258" s="21" t="s">
        <v>1157</v>
      </c>
      <c r="E1258" s="21" t="s">
        <v>1691</v>
      </c>
      <c r="F1258" s="22" t="s">
        <v>1706</v>
      </c>
    </row>
    <row r="1259" spans="1:6" ht="16.5">
      <c r="A1259" s="19">
        <v>5520</v>
      </c>
      <c r="B1259" s="19" t="s">
        <v>1448</v>
      </c>
      <c r="C1259" s="20">
        <v>36460</v>
      </c>
      <c r="D1259" s="21" t="s">
        <v>1157</v>
      </c>
      <c r="E1259" s="21" t="s">
        <v>1691</v>
      </c>
      <c r="F1259" s="22" t="s">
        <v>1706</v>
      </c>
    </row>
    <row r="1260" spans="1:6" ht="16.5">
      <c r="A1260" s="19">
        <v>5523</v>
      </c>
      <c r="B1260" s="19" t="s">
        <v>1450</v>
      </c>
      <c r="C1260" s="20">
        <v>36521</v>
      </c>
      <c r="D1260" s="21" t="s">
        <v>1157</v>
      </c>
      <c r="E1260" s="21" t="s">
        <v>1691</v>
      </c>
      <c r="F1260" s="22" t="s">
        <v>1706</v>
      </c>
    </row>
    <row r="1261" spans="1:6" ht="16.5">
      <c r="A1261" s="19">
        <v>5529</v>
      </c>
      <c r="B1261" s="19" t="s">
        <v>1451</v>
      </c>
      <c r="C1261" s="20">
        <v>35076</v>
      </c>
      <c r="D1261" s="21" t="s">
        <v>1157</v>
      </c>
      <c r="E1261" s="21" t="s">
        <v>1691</v>
      </c>
      <c r="F1261" s="22" t="s">
        <v>1706</v>
      </c>
    </row>
    <row r="1262" spans="1:6" ht="16.5">
      <c r="A1262" s="19">
        <v>5530</v>
      </c>
      <c r="B1262" s="19" t="s">
        <v>33</v>
      </c>
      <c r="C1262" s="20">
        <v>36803</v>
      </c>
      <c r="D1262" s="21" t="s">
        <v>1157</v>
      </c>
      <c r="E1262" s="21" t="s">
        <v>1690</v>
      </c>
      <c r="F1262" s="22" t="s">
        <v>1706</v>
      </c>
    </row>
    <row r="1263" spans="1:6" ht="16.5">
      <c r="A1263" s="19">
        <v>5536</v>
      </c>
      <c r="B1263" s="19" t="s">
        <v>34</v>
      </c>
      <c r="C1263" s="20">
        <v>40492</v>
      </c>
      <c r="D1263" s="21" t="s">
        <v>1157</v>
      </c>
      <c r="E1263" s="21" t="s">
        <v>679</v>
      </c>
      <c r="F1263" s="22" t="s">
        <v>1706</v>
      </c>
    </row>
    <row r="1264" spans="1:6" ht="16.5">
      <c r="A1264" s="19">
        <v>5601</v>
      </c>
      <c r="B1264" s="19" t="s">
        <v>1452</v>
      </c>
      <c r="C1264" s="20">
        <v>34662</v>
      </c>
      <c r="D1264" s="21" t="s">
        <v>1157</v>
      </c>
      <c r="E1264" s="21" t="s">
        <v>670</v>
      </c>
      <c r="F1264" s="57" t="s">
        <v>1708</v>
      </c>
    </row>
    <row r="1265" spans="1:6" ht="16.5">
      <c r="A1265" s="19">
        <v>5603</v>
      </c>
      <c r="B1265" s="19" t="s">
        <v>1453</v>
      </c>
      <c r="C1265" s="20">
        <v>35455</v>
      </c>
      <c r="D1265" s="21" t="s">
        <v>1157</v>
      </c>
      <c r="E1265" s="21" t="s">
        <v>670</v>
      </c>
      <c r="F1265" s="22" t="s">
        <v>1706</v>
      </c>
    </row>
    <row r="1266" spans="1:6" ht="16.5">
      <c r="A1266" s="19">
        <v>5604</v>
      </c>
      <c r="B1266" s="19" t="s">
        <v>1454</v>
      </c>
      <c r="C1266" s="20">
        <v>35572</v>
      </c>
      <c r="D1266" s="21" t="s">
        <v>1157</v>
      </c>
      <c r="E1266" s="21" t="s">
        <v>670</v>
      </c>
      <c r="F1266" s="22" t="s">
        <v>1706</v>
      </c>
    </row>
    <row r="1267" spans="1:6" ht="16.5">
      <c r="A1267" s="19">
        <v>5609</v>
      </c>
      <c r="B1267" s="19" t="s">
        <v>1455</v>
      </c>
      <c r="C1267" s="20">
        <v>37179</v>
      </c>
      <c r="D1267" s="21" t="s">
        <v>1157</v>
      </c>
      <c r="E1267" s="21" t="s">
        <v>670</v>
      </c>
      <c r="F1267" s="22" t="s">
        <v>1706</v>
      </c>
    </row>
    <row r="1268" spans="1:6" ht="16.5">
      <c r="A1268" s="19">
        <v>5701</v>
      </c>
      <c r="B1268" s="19" t="s">
        <v>1456</v>
      </c>
      <c r="C1268" s="20">
        <v>35866</v>
      </c>
      <c r="D1268" s="21" t="s">
        <v>1157</v>
      </c>
      <c r="E1268" s="21" t="s">
        <v>863</v>
      </c>
      <c r="F1268" s="22" t="s">
        <v>1706</v>
      </c>
    </row>
    <row r="1269" spans="1:6" ht="16.5">
      <c r="A1269" s="19">
        <v>5703</v>
      </c>
      <c r="B1269" s="19" t="s">
        <v>1457</v>
      </c>
      <c r="C1269" s="20">
        <v>36326</v>
      </c>
      <c r="D1269" s="21" t="s">
        <v>1157</v>
      </c>
      <c r="E1269" s="21" t="s">
        <v>863</v>
      </c>
      <c r="F1269" s="22" t="s">
        <v>1706</v>
      </c>
    </row>
    <row r="1270" spans="1:6" ht="16.5">
      <c r="A1270" s="19">
        <v>5704</v>
      </c>
      <c r="B1270" s="19" t="s">
        <v>1458</v>
      </c>
      <c r="C1270" s="20">
        <v>36515</v>
      </c>
      <c r="D1270" s="21" t="s">
        <v>1157</v>
      </c>
      <c r="E1270" s="21" t="s">
        <v>863</v>
      </c>
      <c r="F1270" s="57" t="s">
        <v>1708</v>
      </c>
    </row>
    <row r="1271" spans="1:6" ht="16.5">
      <c r="A1271" s="19">
        <v>5820</v>
      </c>
      <c r="B1271" s="19" t="s">
        <v>1460</v>
      </c>
      <c r="C1271" s="20">
        <v>37292</v>
      </c>
      <c r="D1271" s="21" t="s">
        <v>1157</v>
      </c>
      <c r="E1271" s="21" t="s">
        <v>278</v>
      </c>
      <c r="F1271" s="22" t="s">
        <v>1706</v>
      </c>
    </row>
    <row r="1272" spans="1:6" ht="16.5">
      <c r="A1272" s="19">
        <v>5902</v>
      </c>
      <c r="B1272" s="19" t="s">
        <v>1461</v>
      </c>
      <c r="C1272" s="20">
        <v>35833</v>
      </c>
      <c r="D1272" s="21" t="s">
        <v>1157</v>
      </c>
      <c r="E1272" s="21" t="s">
        <v>279</v>
      </c>
      <c r="F1272" s="22" t="s">
        <v>1706</v>
      </c>
    </row>
    <row r="1273" spans="1:6" ht="16.5">
      <c r="A1273" s="19">
        <v>5903</v>
      </c>
      <c r="B1273" s="19" t="s">
        <v>1462</v>
      </c>
      <c r="C1273" s="20">
        <v>37312</v>
      </c>
      <c r="D1273" s="21" t="s">
        <v>1157</v>
      </c>
      <c r="E1273" s="21" t="s">
        <v>279</v>
      </c>
      <c r="F1273" s="22" t="s">
        <v>1706</v>
      </c>
    </row>
    <row r="1274" spans="1:6" ht="16.5">
      <c r="A1274" s="19">
        <v>5904</v>
      </c>
      <c r="B1274" s="19" t="s">
        <v>1463</v>
      </c>
      <c r="C1274" s="20">
        <v>37505</v>
      </c>
      <c r="D1274" s="21" t="s">
        <v>1157</v>
      </c>
      <c r="E1274" s="21" t="s">
        <v>279</v>
      </c>
      <c r="F1274" s="57" t="s">
        <v>1708</v>
      </c>
    </row>
    <row r="1275" spans="1:6" ht="16.5">
      <c r="A1275" s="19">
        <v>5905</v>
      </c>
      <c r="B1275" s="19" t="s">
        <v>1464</v>
      </c>
      <c r="C1275" s="20">
        <v>37789</v>
      </c>
      <c r="D1275" s="21" t="s">
        <v>1157</v>
      </c>
      <c r="E1275" s="21" t="s">
        <v>279</v>
      </c>
      <c r="F1275" s="22" t="s">
        <v>1706</v>
      </c>
    </row>
    <row r="1276" spans="1:6" ht="16.5">
      <c r="A1276" s="19">
        <v>6015</v>
      </c>
      <c r="B1276" s="19" t="s">
        <v>1465</v>
      </c>
      <c r="C1276" s="20">
        <v>35271</v>
      </c>
      <c r="D1276" s="21" t="s">
        <v>1157</v>
      </c>
      <c r="E1276" s="21" t="s">
        <v>278</v>
      </c>
      <c r="F1276" s="22" t="s">
        <v>1706</v>
      </c>
    </row>
    <row r="1277" spans="1:6" ht="16.5">
      <c r="A1277" s="19">
        <v>6016</v>
      </c>
      <c r="B1277" s="19" t="s">
        <v>1466</v>
      </c>
      <c r="C1277" s="20">
        <v>35403</v>
      </c>
      <c r="D1277" s="21" t="s">
        <v>1157</v>
      </c>
      <c r="E1277" s="21" t="s">
        <v>278</v>
      </c>
      <c r="F1277" s="22" t="s">
        <v>1706</v>
      </c>
    </row>
    <row r="1278" spans="1:6" ht="16.5">
      <c r="A1278" s="19">
        <v>6020</v>
      </c>
      <c r="B1278" s="19" t="s">
        <v>1467</v>
      </c>
      <c r="C1278" s="20">
        <v>37644</v>
      </c>
      <c r="D1278" s="21" t="s">
        <v>1157</v>
      </c>
      <c r="E1278" s="21" t="s">
        <v>278</v>
      </c>
      <c r="F1278" s="22" t="s">
        <v>1706</v>
      </c>
    </row>
    <row r="1279" spans="1:6" ht="16.5">
      <c r="A1279" s="19">
        <v>6021</v>
      </c>
      <c r="B1279" s="19" t="s">
        <v>1468</v>
      </c>
      <c r="C1279" s="20">
        <v>37732</v>
      </c>
      <c r="D1279" s="21" t="s">
        <v>1157</v>
      </c>
      <c r="E1279" s="21" t="s">
        <v>278</v>
      </c>
      <c r="F1279" s="57" t="s">
        <v>1708</v>
      </c>
    </row>
    <row r="1280" spans="1:6" ht="16.5">
      <c r="A1280" s="19">
        <v>6022</v>
      </c>
      <c r="B1280" s="19" t="s">
        <v>1469</v>
      </c>
      <c r="C1280" s="20">
        <v>38621</v>
      </c>
      <c r="D1280" s="21" t="s">
        <v>1157</v>
      </c>
      <c r="E1280" s="21" t="s">
        <v>278</v>
      </c>
      <c r="F1280" s="22" t="s">
        <v>1706</v>
      </c>
    </row>
    <row r="1281" spans="1:6" ht="16.5">
      <c r="A1281" s="19">
        <v>6023</v>
      </c>
      <c r="B1281" s="19" t="s">
        <v>35</v>
      </c>
      <c r="C1281" s="20">
        <v>39414</v>
      </c>
      <c r="D1281" s="21" t="s">
        <v>1157</v>
      </c>
      <c r="E1281" s="21" t="s">
        <v>278</v>
      </c>
      <c r="F1281" s="22" t="s">
        <v>1706</v>
      </c>
    </row>
    <row r="1282" spans="1:6" ht="16.5">
      <c r="A1282" s="19">
        <v>6024</v>
      </c>
      <c r="B1282" s="19" t="s">
        <v>1470</v>
      </c>
      <c r="C1282" s="20">
        <v>39930</v>
      </c>
      <c r="D1282" s="21" t="s">
        <v>1157</v>
      </c>
      <c r="E1282" s="21" t="s">
        <v>278</v>
      </c>
      <c r="F1282" s="22" t="s">
        <v>1706</v>
      </c>
    </row>
    <row r="1283" spans="1:6" ht="16.5">
      <c r="A1283" s="19">
        <v>6101</v>
      </c>
      <c r="B1283" s="19" t="s">
        <v>1471</v>
      </c>
      <c r="C1283" s="20">
        <v>36979</v>
      </c>
      <c r="D1283" s="21" t="s">
        <v>1157</v>
      </c>
      <c r="E1283" s="21" t="s">
        <v>522</v>
      </c>
      <c r="F1283" s="57" t="s">
        <v>1708</v>
      </c>
    </row>
    <row r="1284" spans="1:6" ht="16.5">
      <c r="A1284" s="19">
        <v>6103</v>
      </c>
      <c r="B1284" s="19" t="s">
        <v>1472</v>
      </c>
      <c r="C1284" s="20">
        <v>37018</v>
      </c>
      <c r="D1284" s="21" t="s">
        <v>1157</v>
      </c>
      <c r="E1284" s="21" t="s">
        <v>492</v>
      </c>
      <c r="F1284" s="22" t="s">
        <v>1706</v>
      </c>
    </row>
    <row r="1285" spans="1:6" ht="16.5">
      <c r="A1285" s="19">
        <v>6104</v>
      </c>
      <c r="B1285" s="19" t="s">
        <v>1473</v>
      </c>
      <c r="C1285" s="20">
        <v>37033</v>
      </c>
      <c r="D1285" s="21" t="s">
        <v>1157</v>
      </c>
      <c r="E1285" s="21" t="s">
        <v>492</v>
      </c>
      <c r="F1285" s="22" t="s">
        <v>1706</v>
      </c>
    </row>
    <row r="1286" spans="1:6" ht="16.5">
      <c r="A1286" s="19">
        <v>6105</v>
      </c>
      <c r="B1286" s="19" t="s">
        <v>1474</v>
      </c>
      <c r="C1286" s="20">
        <v>37000</v>
      </c>
      <c r="D1286" s="21" t="s">
        <v>1157</v>
      </c>
      <c r="E1286" s="21" t="s">
        <v>566</v>
      </c>
      <c r="F1286" s="22" t="s">
        <v>1706</v>
      </c>
    </row>
    <row r="1287" spans="1:6" ht="16.5">
      <c r="A1287" s="19">
        <v>6107</v>
      </c>
      <c r="B1287" s="19" t="s">
        <v>1475</v>
      </c>
      <c r="C1287" s="20">
        <v>37055</v>
      </c>
      <c r="D1287" s="21" t="s">
        <v>1157</v>
      </c>
      <c r="E1287" s="21" t="s">
        <v>522</v>
      </c>
      <c r="F1287" s="22" t="s">
        <v>1706</v>
      </c>
    </row>
    <row r="1288" spans="1:6" ht="16.5">
      <c r="A1288" s="19">
        <v>6109</v>
      </c>
      <c r="B1288" s="19" t="s">
        <v>1476</v>
      </c>
      <c r="C1288" s="20">
        <v>37098</v>
      </c>
      <c r="D1288" s="21" t="s">
        <v>1157</v>
      </c>
      <c r="E1288" s="21" t="s">
        <v>682</v>
      </c>
      <c r="F1288" s="22" t="s">
        <v>1706</v>
      </c>
    </row>
    <row r="1289" spans="1:6" ht="16.5">
      <c r="A1289" s="19">
        <v>6111</v>
      </c>
      <c r="B1289" s="19" t="s">
        <v>1477</v>
      </c>
      <c r="C1289" s="20">
        <v>37111</v>
      </c>
      <c r="D1289" s="21" t="s">
        <v>1157</v>
      </c>
      <c r="E1289" s="21" t="s">
        <v>762</v>
      </c>
      <c r="F1289" s="22" t="s">
        <v>1706</v>
      </c>
    </row>
    <row r="1290" spans="1:6" ht="16.5">
      <c r="A1290" s="19">
        <v>6113</v>
      </c>
      <c r="B1290" s="19" t="s">
        <v>1478</v>
      </c>
      <c r="C1290" s="20">
        <v>37113</v>
      </c>
      <c r="D1290" s="21" t="s">
        <v>1157</v>
      </c>
      <c r="E1290" s="21" t="s">
        <v>490</v>
      </c>
      <c r="F1290" s="22" t="s">
        <v>1706</v>
      </c>
    </row>
    <row r="1291" spans="1:6" ht="16.5">
      <c r="A1291" s="19">
        <v>6114</v>
      </c>
      <c r="B1291" s="19" t="s">
        <v>1479</v>
      </c>
      <c r="C1291" s="20">
        <v>37161</v>
      </c>
      <c r="D1291" s="21" t="s">
        <v>1157</v>
      </c>
      <c r="E1291" s="21" t="s">
        <v>522</v>
      </c>
      <c r="F1291" s="57" t="s">
        <v>1708</v>
      </c>
    </row>
    <row r="1292" spans="1:6" ht="16.5">
      <c r="A1292" s="19">
        <v>6118</v>
      </c>
      <c r="B1292" s="19" t="s">
        <v>1480</v>
      </c>
      <c r="C1292" s="20">
        <v>37189</v>
      </c>
      <c r="D1292" s="21" t="s">
        <v>1157</v>
      </c>
      <c r="E1292" s="21" t="s">
        <v>490</v>
      </c>
      <c r="F1292" s="22" t="s">
        <v>1706</v>
      </c>
    </row>
    <row r="1293" spans="1:6" ht="16.5">
      <c r="A1293" s="19">
        <v>6121</v>
      </c>
      <c r="B1293" s="19" t="s">
        <v>1481</v>
      </c>
      <c r="C1293" s="20">
        <v>37222</v>
      </c>
      <c r="D1293" s="21" t="s">
        <v>1157</v>
      </c>
      <c r="E1293" s="21" t="s">
        <v>566</v>
      </c>
      <c r="F1293" s="22" t="s">
        <v>1706</v>
      </c>
    </row>
    <row r="1294" spans="1:6" ht="16.5">
      <c r="A1294" s="19">
        <v>6122</v>
      </c>
      <c r="B1294" s="19" t="s">
        <v>1482</v>
      </c>
      <c r="C1294" s="20">
        <v>36721</v>
      </c>
      <c r="D1294" s="21" t="s">
        <v>1157</v>
      </c>
      <c r="E1294" s="21" t="s">
        <v>529</v>
      </c>
      <c r="F1294" s="22" t="s">
        <v>1706</v>
      </c>
    </row>
    <row r="1295" spans="1:6" ht="16.5">
      <c r="A1295" s="19">
        <v>6123</v>
      </c>
      <c r="B1295" s="19" t="s">
        <v>1483</v>
      </c>
      <c r="C1295" s="20">
        <v>37279</v>
      </c>
      <c r="D1295" s="21" t="s">
        <v>1157</v>
      </c>
      <c r="E1295" s="21" t="s">
        <v>566</v>
      </c>
      <c r="F1295" s="22" t="s">
        <v>1706</v>
      </c>
    </row>
    <row r="1296" spans="1:6" ht="16.5">
      <c r="A1296" s="19">
        <v>6124</v>
      </c>
      <c r="B1296" s="19" t="s">
        <v>1484</v>
      </c>
      <c r="C1296" s="20">
        <v>37334</v>
      </c>
      <c r="D1296" s="21" t="s">
        <v>1157</v>
      </c>
      <c r="E1296" s="21" t="s">
        <v>522</v>
      </c>
      <c r="F1296" s="22" t="s">
        <v>1706</v>
      </c>
    </row>
    <row r="1297" spans="1:6" ht="16.5">
      <c r="A1297" s="19">
        <v>6125</v>
      </c>
      <c r="B1297" s="19" t="s">
        <v>1485</v>
      </c>
      <c r="C1297" s="20">
        <v>37279</v>
      </c>
      <c r="D1297" s="21" t="s">
        <v>1157</v>
      </c>
      <c r="E1297" s="21" t="s">
        <v>688</v>
      </c>
      <c r="F1297" s="22" t="s">
        <v>1706</v>
      </c>
    </row>
    <row r="1298" spans="1:6" ht="16.5">
      <c r="A1298" s="19">
        <v>6126</v>
      </c>
      <c r="B1298" s="19" t="s">
        <v>1486</v>
      </c>
      <c r="C1298" s="20">
        <v>37274</v>
      </c>
      <c r="D1298" s="21" t="s">
        <v>1157</v>
      </c>
      <c r="E1298" s="21" t="s">
        <v>522</v>
      </c>
      <c r="F1298" s="22" t="s">
        <v>1706</v>
      </c>
    </row>
    <row r="1299" spans="1:6" ht="16.5">
      <c r="A1299" s="19">
        <v>6127</v>
      </c>
      <c r="B1299" s="19" t="s">
        <v>1487</v>
      </c>
      <c r="C1299" s="20">
        <v>37266</v>
      </c>
      <c r="D1299" s="21" t="s">
        <v>1157</v>
      </c>
      <c r="E1299" s="21" t="s">
        <v>522</v>
      </c>
      <c r="F1299" s="22" t="s">
        <v>1706</v>
      </c>
    </row>
    <row r="1300" spans="1:6" ht="16.5">
      <c r="A1300" s="19">
        <v>6129</v>
      </c>
      <c r="B1300" s="19" t="s">
        <v>1488</v>
      </c>
      <c r="C1300" s="20">
        <v>37250</v>
      </c>
      <c r="D1300" s="21" t="s">
        <v>1157</v>
      </c>
      <c r="E1300" s="21" t="s">
        <v>492</v>
      </c>
      <c r="F1300" s="22" t="s">
        <v>1706</v>
      </c>
    </row>
    <row r="1301" spans="1:6" ht="16.5">
      <c r="A1301" s="19">
        <v>6130</v>
      </c>
      <c r="B1301" s="19" t="s">
        <v>36</v>
      </c>
      <c r="C1301" s="20">
        <v>37341</v>
      </c>
      <c r="D1301" s="21" t="s">
        <v>1157</v>
      </c>
      <c r="E1301" s="21" t="s">
        <v>579</v>
      </c>
      <c r="F1301" s="22" t="s">
        <v>1706</v>
      </c>
    </row>
    <row r="1302" spans="1:6" ht="16.5">
      <c r="A1302" s="19">
        <v>6134</v>
      </c>
      <c r="B1302" s="19" t="s">
        <v>1489</v>
      </c>
      <c r="C1302" s="20">
        <v>37264</v>
      </c>
      <c r="D1302" s="21" t="s">
        <v>1157</v>
      </c>
      <c r="E1302" s="21" t="s">
        <v>522</v>
      </c>
      <c r="F1302" s="22" t="s">
        <v>1706</v>
      </c>
    </row>
    <row r="1303" spans="1:6" ht="16.5">
      <c r="A1303" s="19">
        <v>6135</v>
      </c>
      <c r="B1303" s="19" t="s">
        <v>1490</v>
      </c>
      <c r="C1303" s="20">
        <v>37284</v>
      </c>
      <c r="D1303" s="21" t="s">
        <v>1157</v>
      </c>
      <c r="E1303" s="21" t="s">
        <v>490</v>
      </c>
      <c r="F1303" s="22" t="s">
        <v>1706</v>
      </c>
    </row>
    <row r="1304" spans="1:6" ht="16.5">
      <c r="A1304" s="19">
        <v>6138</v>
      </c>
      <c r="B1304" s="19" t="s">
        <v>1491</v>
      </c>
      <c r="C1304" s="20">
        <v>37274</v>
      </c>
      <c r="D1304" s="21" t="s">
        <v>1157</v>
      </c>
      <c r="E1304" s="21" t="s">
        <v>492</v>
      </c>
      <c r="F1304" s="22" t="s">
        <v>1706</v>
      </c>
    </row>
    <row r="1305" spans="1:6" ht="16.5">
      <c r="A1305" s="19">
        <v>6140</v>
      </c>
      <c r="B1305" s="19" t="s">
        <v>1492</v>
      </c>
      <c r="C1305" s="20">
        <v>37291</v>
      </c>
      <c r="D1305" s="21" t="s">
        <v>1157</v>
      </c>
      <c r="E1305" s="21" t="s">
        <v>762</v>
      </c>
      <c r="F1305" s="22" t="s">
        <v>1706</v>
      </c>
    </row>
    <row r="1306" spans="1:6" ht="16.5">
      <c r="A1306" s="19">
        <v>6143</v>
      </c>
      <c r="B1306" s="19" t="s">
        <v>1493</v>
      </c>
      <c r="C1306" s="20">
        <v>37284</v>
      </c>
      <c r="D1306" s="21" t="s">
        <v>1157</v>
      </c>
      <c r="E1306" s="21" t="s">
        <v>682</v>
      </c>
      <c r="F1306" s="22" t="s">
        <v>1706</v>
      </c>
    </row>
    <row r="1307" spans="1:6" ht="16.5">
      <c r="A1307" s="19">
        <v>6144</v>
      </c>
      <c r="B1307" s="19" t="s">
        <v>1494</v>
      </c>
      <c r="C1307" s="20">
        <v>37279</v>
      </c>
      <c r="D1307" s="21" t="s">
        <v>1157</v>
      </c>
      <c r="E1307" s="21" t="s">
        <v>679</v>
      </c>
      <c r="F1307" s="22" t="s">
        <v>1706</v>
      </c>
    </row>
    <row r="1308" spans="1:6" ht="16.5">
      <c r="A1308" s="19">
        <v>6146</v>
      </c>
      <c r="B1308" s="19" t="s">
        <v>1495</v>
      </c>
      <c r="C1308" s="20">
        <v>37279</v>
      </c>
      <c r="D1308" s="21" t="s">
        <v>1157</v>
      </c>
      <c r="E1308" s="21" t="s">
        <v>679</v>
      </c>
      <c r="F1308" s="22" t="s">
        <v>1706</v>
      </c>
    </row>
    <row r="1309" spans="1:6" ht="16.5">
      <c r="A1309" s="19">
        <v>6147</v>
      </c>
      <c r="B1309" s="19" t="s">
        <v>1496</v>
      </c>
      <c r="C1309" s="20">
        <v>37287</v>
      </c>
      <c r="D1309" s="21" t="s">
        <v>1157</v>
      </c>
      <c r="E1309" s="21" t="s">
        <v>492</v>
      </c>
      <c r="F1309" s="22" t="s">
        <v>1706</v>
      </c>
    </row>
    <row r="1310" spans="1:6" ht="16.5">
      <c r="A1310" s="19">
        <v>6148</v>
      </c>
      <c r="B1310" s="19" t="s">
        <v>1497</v>
      </c>
      <c r="C1310" s="20">
        <v>37288</v>
      </c>
      <c r="D1310" s="21" t="s">
        <v>1157</v>
      </c>
      <c r="E1310" s="21" t="s">
        <v>762</v>
      </c>
      <c r="F1310" s="22" t="s">
        <v>1706</v>
      </c>
    </row>
    <row r="1311" spans="1:6" ht="16.5">
      <c r="A1311" s="19">
        <v>6150</v>
      </c>
      <c r="B1311" s="19" t="s">
        <v>1498</v>
      </c>
      <c r="C1311" s="20">
        <v>37326</v>
      </c>
      <c r="D1311" s="21" t="s">
        <v>1157</v>
      </c>
      <c r="E1311" s="21" t="s">
        <v>566</v>
      </c>
      <c r="F1311" s="22" t="s">
        <v>1706</v>
      </c>
    </row>
    <row r="1312" spans="1:6" ht="16.5">
      <c r="A1312" s="19">
        <v>6151</v>
      </c>
      <c r="B1312" s="19" t="s">
        <v>1499</v>
      </c>
      <c r="C1312" s="20">
        <v>37312</v>
      </c>
      <c r="D1312" s="21" t="s">
        <v>1157</v>
      </c>
      <c r="E1312" s="21" t="s">
        <v>679</v>
      </c>
      <c r="F1312" s="22" t="s">
        <v>1706</v>
      </c>
    </row>
    <row r="1313" spans="1:6" ht="16.5">
      <c r="A1313" s="19">
        <v>6154</v>
      </c>
      <c r="B1313" s="19" t="s">
        <v>1500</v>
      </c>
      <c r="C1313" s="20">
        <v>37305</v>
      </c>
      <c r="D1313" s="21" t="s">
        <v>1157</v>
      </c>
      <c r="E1313" s="21" t="s">
        <v>490</v>
      </c>
      <c r="F1313" s="22" t="s">
        <v>1706</v>
      </c>
    </row>
    <row r="1314" spans="1:6" ht="16.5">
      <c r="A1314" s="19">
        <v>6156</v>
      </c>
      <c r="B1314" s="19" t="s">
        <v>37</v>
      </c>
      <c r="C1314" s="20">
        <v>37306</v>
      </c>
      <c r="D1314" s="21" t="s">
        <v>1157</v>
      </c>
      <c r="E1314" s="21" t="s">
        <v>688</v>
      </c>
      <c r="F1314" s="22" t="s">
        <v>1706</v>
      </c>
    </row>
    <row r="1315" spans="1:6" ht="16.5">
      <c r="A1315" s="19">
        <v>6158</v>
      </c>
      <c r="B1315" s="19" t="s">
        <v>1501</v>
      </c>
      <c r="C1315" s="20">
        <v>37306</v>
      </c>
      <c r="D1315" s="21" t="s">
        <v>1157</v>
      </c>
      <c r="E1315" s="21" t="s">
        <v>522</v>
      </c>
      <c r="F1315" s="22" t="s">
        <v>1706</v>
      </c>
    </row>
    <row r="1316" spans="1:6" ht="16.5">
      <c r="A1316" s="19">
        <v>6160</v>
      </c>
      <c r="B1316" s="19" t="s">
        <v>1502</v>
      </c>
      <c r="C1316" s="20">
        <v>37316</v>
      </c>
      <c r="D1316" s="21" t="s">
        <v>1157</v>
      </c>
      <c r="E1316" s="21" t="s">
        <v>566</v>
      </c>
      <c r="F1316" s="22" t="s">
        <v>1706</v>
      </c>
    </row>
    <row r="1317" spans="1:6" ht="16.5">
      <c r="A1317" s="19">
        <v>6161</v>
      </c>
      <c r="B1317" s="19" t="s">
        <v>1503</v>
      </c>
      <c r="C1317" s="20">
        <v>37316</v>
      </c>
      <c r="D1317" s="21" t="s">
        <v>1157</v>
      </c>
      <c r="E1317" s="21" t="s">
        <v>566</v>
      </c>
      <c r="F1317" s="22" t="s">
        <v>1706</v>
      </c>
    </row>
    <row r="1318" spans="1:6" ht="16.5">
      <c r="A1318" s="19">
        <v>6163</v>
      </c>
      <c r="B1318" s="19" t="s">
        <v>1504</v>
      </c>
      <c r="C1318" s="20">
        <v>37334</v>
      </c>
      <c r="D1318" s="21" t="s">
        <v>1157</v>
      </c>
      <c r="E1318" s="21" t="s">
        <v>682</v>
      </c>
      <c r="F1318" s="22" t="s">
        <v>1706</v>
      </c>
    </row>
    <row r="1319" spans="1:6" ht="16.5">
      <c r="A1319" s="19">
        <v>6167</v>
      </c>
      <c r="B1319" s="19" t="s">
        <v>1505</v>
      </c>
      <c r="C1319" s="20">
        <v>37341</v>
      </c>
      <c r="D1319" s="21" t="s">
        <v>1157</v>
      </c>
      <c r="E1319" s="21" t="s">
        <v>688</v>
      </c>
      <c r="F1319" s="22" t="s">
        <v>1706</v>
      </c>
    </row>
    <row r="1320" spans="1:6" ht="16.5">
      <c r="A1320" s="19">
        <v>6169</v>
      </c>
      <c r="B1320" s="19" t="s">
        <v>1506</v>
      </c>
      <c r="C1320" s="20">
        <v>37337</v>
      </c>
      <c r="D1320" s="21" t="s">
        <v>1157</v>
      </c>
      <c r="E1320" s="21" t="s">
        <v>762</v>
      </c>
      <c r="F1320" s="22" t="s">
        <v>1706</v>
      </c>
    </row>
    <row r="1321" spans="1:6" ht="16.5">
      <c r="A1321" s="19">
        <v>6170</v>
      </c>
      <c r="B1321" s="19" t="s">
        <v>1507</v>
      </c>
      <c r="C1321" s="20">
        <v>37362</v>
      </c>
      <c r="D1321" s="21" t="s">
        <v>1157</v>
      </c>
      <c r="E1321" s="21" t="s">
        <v>682</v>
      </c>
      <c r="F1321" s="22" t="s">
        <v>1706</v>
      </c>
    </row>
    <row r="1322" spans="1:6" ht="16.5">
      <c r="A1322" s="19">
        <v>6171</v>
      </c>
      <c r="B1322" s="19" t="s">
        <v>1508</v>
      </c>
      <c r="C1322" s="20">
        <v>37368</v>
      </c>
      <c r="D1322" s="21" t="s">
        <v>1157</v>
      </c>
      <c r="E1322" s="21" t="s">
        <v>490</v>
      </c>
      <c r="F1322" s="57" t="s">
        <v>1708</v>
      </c>
    </row>
    <row r="1323" spans="1:6" ht="16.5">
      <c r="A1323" s="19">
        <v>6173</v>
      </c>
      <c r="B1323" s="19" t="s">
        <v>1509</v>
      </c>
      <c r="C1323" s="20">
        <v>37365</v>
      </c>
      <c r="D1323" s="21" t="s">
        <v>1157</v>
      </c>
      <c r="E1323" s="21" t="s">
        <v>522</v>
      </c>
      <c r="F1323" s="22" t="s">
        <v>1706</v>
      </c>
    </row>
    <row r="1324" spans="1:6" ht="16.5">
      <c r="A1324" s="19">
        <v>6174</v>
      </c>
      <c r="B1324" s="19" t="s">
        <v>1510</v>
      </c>
      <c r="C1324" s="20">
        <v>37378</v>
      </c>
      <c r="D1324" s="21" t="s">
        <v>1157</v>
      </c>
      <c r="E1324" s="21" t="s">
        <v>522</v>
      </c>
      <c r="F1324" s="22" t="s">
        <v>1706</v>
      </c>
    </row>
    <row r="1325" spans="1:6" ht="16.5">
      <c r="A1325" s="19">
        <v>6175</v>
      </c>
      <c r="B1325" s="19" t="s">
        <v>1511</v>
      </c>
      <c r="C1325" s="20">
        <v>37417</v>
      </c>
      <c r="D1325" s="21" t="s">
        <v>1157</v>
      </c>
      <c r="E1325" s="21" t="s">
        <v>522</v>
      </c>
      <c r="F1325" s="22" t="s">
        <v>1706</v>
      </c>
    </row>
    <row r="1326" spans="1:6" ht="16.5">
      <c r="A1326" s="19">
        <v>6179</v>
      </c>
      <c r="B1326" s="19" t="s">
        <v>1513</v>
      </c>
      <c r="C1326" s="20">
        <v>37393</v>
      </c>
      <c r="D1326" s="21" t="s">
        <v>1157</v>
      </c>
      <c r="E1326" s="21" t="s">
        <v>679</v>
      </c>
      <c r="F1326" s="22" t="s">
        <v>1706</v>
      </c>
    </row>
    <row r="1327" spans="1:6" ht="16.5">
      <c r="A1327" s="19">
        <v>6180</v>
      </c>
      <c r="B1327" s="19" t="s">
        <v>1514</v>
      </c>
      <c r="C1327" s="20">
        <v>37397</v>
      </c>
      <c r="D1327" s="21" t="s">
        <v>1157</v>
      </c>
      <c r="E1327" s="21" t="s">
        <v>762</v>
      </c>
      <c r="F1327" s="22" t="s">
        <v>1706</v>
      </c>
    </row>
    <row r="1328" spans="1:6" ht="16.5">
      <c r="A1328" s="19">
        <v>6182</v>
      </c>
      <c r="B1328" s="19" t="s">
        <v>1515</v>
      </c>
      <c r="C1328" s="20">
        <v>37392</v>
      </c>
      <c r="D1328" s="21" t="s">
        <v>1157</v>
      </c>
      <c r="E1328" s="21" t="s">
        <v>492</v>
      </c>
      <c r="F1328" s="22" t="s">
        <v>1706</v>
      </c>
    </row>
    <row r="1329" spans="1:6" ht="16.5">
      <c r="A1329" s="19">
        <v>6185</v>
      </c>
      <c r="B1329" s="19" t="s">
        <v>1517</v>
      </c>
      <c r="C1329" s="20">
        <v>37477</v>
      </c>
      <c r="D1329" s="21" t="s">
        <v>1157</v>
      </c>
      <c r="E1329" s="21" t="s">
        <v>522</v>
      </c>
      <c r="F1329" s="22" t="s">
        <v>1706</v>
      </c>
    </row>
    <row r="1330" spans="1:6" ht="16.5">
      <c r="A1330" s="19">
        <v>6186</v>
      </c>
      <c r="B1330" s="19" t="s">
        <v>38</v>
      </c>
      <c r="C1330" s="20">
        <v>37470</v>
      </c>
      <c r="D1330" s="21" t="s">
        <v>1157</v>
      </c>
      <c r="E1330" s="21" t="s">
        <v>1691</v>
      </c>
      <c r="F1330" s="57" t="s">
        <v>1708</v>
      </c>
    </row>
    <row r="1331" spans="1:6" ht="16.5">
      <c r="A1331" s="19">
        <v>6187</v>
      </c>
      <c r="B1331" s="19" t="s">
        <v>1518</v>
      </c>
      <c r="C1331" s="20">
        <v>37526</v>
      </c>
      <c r="D1331" s="21" t="s">
        <v>1157</v>
      </c>
      <c r="E1331" s="21" t="s">
        <v>679</v>
      </c>
      <c r="F1331" s="22" t="s">
        <v>1706</v>
      </c>
    </row>
    <row r="1332" spans="1:6" ht="16.5">
      <c r="A1332" s="19">
        <v>6188</v>
      </c>
      <c r="B1332" s="19" t="s">
        <v>1519</v>
      </c>
      <c r="C1332" s="20">
        <v>37495</v>
      </c>
      <c r="D1332" s="21" t="s">
        <v>1157</v>
      </c>
      <c r="E1332" s="21" t="s">
        <v>566</v>
      </c>
      <c r="F1332" s="22" t="s">
        <v>1706</v>
      </c>
    </row>
    <row r="1333" spans="1:6" ht="16.5">
      <c r="A1333" s="19">
        <v>6190</v>
      </c>
      <c r="B1333" s="19" t="s">
        <v>1520</v>
      </c>
      <c r="C1333" s="20">
        <v>35830</v>
      </c>
      <c r="D1333" s="21" t="s">
        <v>1157</v>
      </c>
      <c r="E1333" s="21" t="s">
        <v>682</v>
      </c>
      <c r="F1333" s="22" t="s">
        <v>1706</v>
      </c>
    </row>
    <row r="1334" spans="1:6" ht="16.5">
      <c r="A1334" s="19">
        <v>6194</v>
      </c>
      <c r="B1334" s="19" t="s">
        <v>1521</v>
      </c>
      <c r="C1334" s="20">
        <v>37595</v>
      </c>
      <c r="D1334" s="21" t="s">
        <v>1157</v>
      </c>
      <c r="E1334" s="21" t="s">
        <v>522</v>
      </c>
      <c r="F1334" s="22" t="s">
        <v>1706</v>
      </c>
    </row>
    <row r="1335" spans="1:6" ht="16.5">
      <c r="A1335" s="19">
        <v>6195</v>
      </c>
      <c r="B1335" s="19" t="s">
        <v>39</v>
      </c>
      <c r="C1335" s="20">
        <v>37550</v>
      </c>
      <c r="D1335" s="21" t="s">
        <v>1157</v>
      </c>
      <c r="E1335" s="21" t="s">
        <v>279</v>
      </c>
      <c r="F1335" s="57" t="s">
        <v>1708</v>
      </c>
    </row>
    <row r="1336" spans="1:6" ht="16.5">
      <c r="A1336" s="19">
        <v>6198</v>
      </c>
      <c r="B1336" s="19" t="s">
        <v>1522</v>
      </c>
      <c r="C1336" s="20">
        <v>37616</v>
      </c>
      <c r="D1336" s="21" t="s">
        <v>1157</v>
      </c>
      <c r="E1336" s="21" t="s">
        <v>492</v>
      </c>
      <c r="F1336" s="22" t="s">
        <v>1706</v>
      </c>
    </row>
    <row r="1337" spans="1:6" ht="16.5">
      <c r="A1337" s="19">
        <v>6203</v>
      </c>
      <c r="B1337" s="19" t="s">
        <v>1523</v>
      </c>
      <c r="C1337" s="20">
        <v>37616</v>
      </c>
      <c r="D1337" s="21" t="s">
        <v>1157</v>
      </c>
      <c r="E1337" s="21" t="s">
        <v>522</v>
      </c>
      <c r="F1337" s="22" t="s">
        <v>1706</v>
      </c>
    </row>
    <row r="1338" spans="1:6" ht="16.5">
      <c r="A1338" s="19">
        <v>6204</v>
      </c>
      <c r="B1338" s="19" t="s">
        <v>1524</v>
      </c>
      <c r="C1338" s="20">
        <v>37573</v>
      </c>
      <c r="D1338" s="21" t="s">
        <v>1157</v>
      </c>
      <c r="E1338" s="21" t="s">
        <v>522</v>
      </c>
      <c r="F1338" s="22" t="s">
        <v>1706</v>
      </c>
    </row>
    <row r="1339" spans="1:6" ht="16.5">
      <c r="A1339" s="19">
        <v>6207</v>
      </c>
      <c r="B1339" s="19" t="s">
        <v>1525</v>
      </c>
      <c r="C1339" s="20">
        <v>37613</v>
      </c>
      <c r="D1339" s="21" t="s">
        <v>1157</v>
      </c>
      <c r="E1339" s="21" t="s">
        <v>522</v>
      </c>
      <c r="F1339" s="22" t="s">
        <v>1706</v>
      </c>
    </row>
    <row r="1340" spans="1:6" ht="16.5">
      <c r="A1340" s="19">
        <v>6208</v>
      </c>
      <c r="B1340" s="19" t="s">
        <v>1526</v>
      </c>
      <c r="C1340" s="20">
        <v>37613</v>
      </c>
      <c r="D1340" s="21" t="s">
        <v>1157</v>
      </c>
      <c r="E1340" s="21" t="s">
        <v>522</v>
      </c>
      <c r="F1340" s="22" t="s">
        <v>1706</v>
      </c>
    </row>
    <row r="1341" spans="1:6" ht="16.5">
      <c r="A1341" s="19">
        <v>6210</v>
      </c>
      <c r="B1341" s="19" t="s">
        <v>1527</v>
      </c>
      <c r="C1341" s="20">
        <v>37666</v>
      </c>
      <c r="D1341" s="21" t="s">
        <v>1157</v>
      </c>
      <c r="E1341" s="21" t="s">
        <v>522</v>
      </c>
      <c r="F1341" s="57" t="s">
        <v>1708</v>
      </c>
    </row>
    <row r="1342" spans="1:6" ht="16.5">
      <c r="A1342" s="19">
        <v>6211</v>
      </c>
      <c r="B1342" s="19" t="s">
        <v>1528</v>
      </c>
      <c r="C1342" s="20">
        <v>37627</v>
      </c>
      <c r="D1342" s="21" t="s">
        <v>1157</v>
      </c>
      <c r="E1342" s="21" t="s">
        <v>522</v>
      </c>
      <c r="F1342" s="22" t="s">
        <v>1706</v>
      </c>
    </row>
    <row r="1343" spans="1:6" ht="16.5">
      <c r="A1343" s="19">
        <v>6212</v>
      </c>
      <c r="B1343" s="19" t="s">
        <v>1529</v>
      </c>
      <c r="C1343" s="20">
        <v>37616</v>
      </c>
      <c r="D1343" s="21" t="s">
        <v>1157</v>
      </c>
      <c r="E1343" s="21" t="s">
        <v>1691</v>
      </c>
      <c r="F1343" s="57" t="s">
        <v>1708</v>
      </c>
    </row>
    <row r="1344" spans="1:6" ht="16.5">
      <c r="A1344" s="19">
        <v>6217</v>
      </c>
      <c r="B1344" s="19" t="s">
        <v>1531</v>
      </c>
      <c r="C1344" s="20">
        <v>37630</v>
      </c>
      <c r="D1344" s="21" t="s">
        <v>1157</v>
      </c>
      <c r="E1344" s="21" t="s">
        <v>522</v>
      </c>
      <c r="F1344" s="22" t="s">
        <v>1706</v>
      </c>
    </row>
    <row r="1345" spans="1:6" ht="16.5">
      <c r="A1345" s="19">
        <v>6218</v>
      </c>
      <c r="B1345" s="19" t="s">
        <v>1532</v>
      </c>
      <c r="C1345" s="20">
        <v>37635</v>
      </c>
      <c r="D1345" s="21" t="s">
        <v>1157</v>
      </c>
      <c r="E1345" s="21" t="s">
        <v>682</v>
      </c>
      <c r="F1345" s="22" t="s">
        <v>1706</v>
      </c>
    </row>
    <row r="1346" spans="1:6" ht="16.5">
      <c r="A1346" s="19">
        <v>6219</v>
      </c>
      <c r="B1346" s="19" t="s">
        <v>1533</v>
      </c>
      <c r="C1346" s="20">
        <v>37678</v>
      </c>
      <c r="D1346" s="21" t="s">
        <v>1157</v>
      </c>
      <c r="E1346" s="21" t="s">
        <v>1691</v>
      </c>
      <c r="F1346" s="22" t="s">
        <v>1706</v>
      </c>
    </row>
    <row r="1347" spans="1:6" ht="16.5">
      <c r="A1347" s="19">
        <v>6220</v>
      </c>
      <c r="B1347" s="19" t="s">
        <v>1534</v>
      </c>
      <c r="C1347" s="20">
        <v>37630</v>
      </c>
      <c r="D1347" s="21" t="s">
        <v>1157</v>
      </c>
      <c r="E1347" s="21" t="s">
        <v>522</v>
      </c>
      <c r="F1347" s="22" t="s">
        <v>1706</v>
      </c>
    </row>
    <row r="1348" spans="1:6" ht="16.5">
      <c r="A1348" s="19">
        <v>6221</v>
      </c>
      <c r="B1348" s="19" t="s">
        <v>1535</v>
      </c>
      <c r="C1348" s="20">
        <v>37627</v>
      </c>
      <c r="D1348" s="21" t="s">
        <v>1157</v>
      </c>
      <c r="E1348" s="21" t="s">
        <v>762</v>
      </c>
      <c r="F1348" s="22" t="s">
        <v>1706</v>
      </c>
    </row>
    <row r="1349" spans="1:6" ht="16.5">
      <c r="A1349" s="19">
        <v>6222</v>
      </c>
      <c r="B1349" s="19" t="s">
        <v>1536</v>
      </c>
      <c r="C1349" s="20">
        <v>37630</v>
      </c>
      <c r="D1349" s="21" t="s">
        <v>1157</v>
      </c>
      <c r="E1349" s="21" t="s">
        <v>566</v>
      </c>
      <c r="F1349" s="22" t="s">
        <v>1706</v>
      </c>
    </row>
    <row r="1350" spans="1:6" ht="16.5">
      <c r="A1350" s="19">
        <v>6223</v>
      </c>
      <c r="B1350" s="19" t="s">
        <v>1537</v>
      </c>
      <c r="C1350" s="20">
        <v>37627</v>
      </c>
      <c r="D1350" s="21" t="s">
        <v>1157</v>
      </c>
      <c r="E1350" s="21" t="s">
        <v>492</v>
      </c>
      <c r="F1350" s="22" t="s">
        <v>1706</v>
      </c>
    </row>
    <row r="1351" spans="1:6" ht="16.5">
      <c r="A1351" s="19">
        <v>6227</v>
      </c>
      <c r="B1351" s="19" t="s">
        <v>1538</v>
      </c>
      <c r="C1351" s="20">
        <v>37635</v>
      </c>
      <c r="D1351" s="21" t="s">
        <v>1157</v>
      </c>
      <c r="E1351" s="21" t="s">
        <v>490</v>
      </c>
      <c r="F1351" s="22" t="s">
        <v>1706</v>
      </c>
    </row>
    <row r="1352" spans="1:6" ht="16.5">
      <c r="A1352" s="19">
        <v>6228</v>
      </c>
      <c r="B1352" s="19" t="s">
        <v>1539</v>
      </c>
      <c r="C1352" s="20">
        <v>37642</v>
      </c>
      <c r="D1352" s="21" t="s">
        <v>1157</v>
      </c>
      <c r="E1352" s="21" t="s">
        <v>566</v>
      </c>
      <c r="F1352" s="22" t="s">
        <v>1706</v>
      </c>
    </row>
    <row r="1353" spans="1:6" ht="16.5">
      <c r="A1353" s="19">
        <v>6229</v>
      </c>
      <c r="B1353" s="19" t="s">
        <v>1540</v>
      </c>
      <c r="C1353" s="20">
        <v>37635</v>
      </c>
      <c r="D1353" s="21" t="s">
        <v>1157</v>
      </c>
      <c r="E1353" s="21" t="s">
        <v>492</v>
      </c>
      <c r="F1353" s="22" t="s">
        <v>1706</v>
      </c>
    </row>
    <row r="1354" spans="1:6" ht="16.5">
      <c r="A1354" s="19">
        <v>6231</v>
      </c>
      <c r="B1354" s="19" t="s">
        <v>1542</v>
      </c>
      <c r="C1354" s="20">
        <v>37644</v>
      </c>
      <c r="D1354" s="21" t="s">
        <v>1157</v>
      </c>
      <c r="E1354" s="21" t="s">
        <v>762</v>
      </c>
      <c r="F1354" s="22" t="s">
        <v>1706</v>
      </c>
    </row>
    <row r="1355" spans="1:6" ht="16.5">
      <c r="A1355" s="19">
        <v>6233</v>
      </c>
      <c r="B1355" s="19" t="s">
        <v>1543</v>
      </c>
      <c r="C1355" s="20">
        <v>37672</v>
      </c>
      <c r="D1355" s="21" t="s">
        <v>1157</v>
      </c>
      <c r="E1355" s="21" t="s">
        <v>492</v>
      </c>
      <c r="F1355" s="22" t="s">
        <v>1706</v>
      </c>
    </row>
    <row r="1356" spans="1:6" ht="16.5">
      <c r="A1356" s="19">
        <v>6234</v>
      </c>
      <c r="B1356" s="19" t="s">
        <v>1544</v>
      </c>
      <c r="C1356" s="20">
        <v>37692</v>
      </c>
      <c r="D1356" s="21" t="s">
        <v>1157</v>
      </c>
      <c r="E1356" s="21" t="s">
        <v>688</v>
      </c>
      <c r="F1356" s="22" t="s">
        <v>1706</v>
      </c>
    </row>
    <row r="1357" spans="1:6" ht="16.5">
      <c r="A1357" s="19">
        <v>6236</v>
      </c>
      <c r="B1357" s="19" t="s">
        <v>1545</v>
      </c>
      <c r="C1357" s="20">
        <v>37711</v>
      </c>
      <c r="D1357" s="21" t="s">
        <v>1157</v>
      </c>
      <c r="E1357" s="21" t="s">
        <v>492</v>
      </c>
      <c r="F1357" s="22" t="s">
        <v>1706</v>
      </c>
    </row>
    <row r="1358" spans="1:6" ht="16.5">
      <c r="A1358" s="19">
        <v>6237</v>
      </c>
      <c r="B1358" s="19" t="s">
        <v>1546</v>
      </c>
      <c r="C1358" s="20">
        <v>37732</v>
      </c>
      <c r="D1358" s="21" t="s">
        <v>1157</v>
      </c>
      <c r="E1358" s="21" t="s">
        <v>492</v>
      </c>
      <c r="F1358" s="22" t="s">
        <v>1706</v>
      </c>
    </row>
    <row r="1359" spans="1:6" ht="16.5">
      <c r="A1359" s="19">
        <v>6238</v>
      </c>
      <c r="B1359" s="19" t="s">
        <v>1547</v>
      </c>
      <c r="C1359" s="20">
        <v>37711</v>
      </c>
      <c r="D1359" s="21" t="s">
        <v>1157</v>
      </c>
      <c r="E1359" s="21" t="s">
        <v>679</v>
      </c>
      <c r="F1359" s="22" t="s">
        <v>1706</v>
      </c>
    </row>
    <row r="1360" spans="1:6" ht="16.5">
      <c r="A1360" s="19">
        <v>6240</v>
      </c>
      <c r="B1360" s="19" t="s">
        <v>1548</v>
      </c>
      <c r="C1360" s="20">
        <v>37771</v>
      </c>
      <c r="D1360" s="21" t="s">
        <v>1157</v>
      </c>
      <c r="E1360" s="21" t="s">
        <v>762</v>
      </c>
      <c r="F1360" s="22" t="s">
        <v>1706</v>
      </c>
    </row>
    <row r="1361" spans="1:6" ht="16.5">
      <c r="A1361" s="19">
        <v>6241</v>
      </c>
      <c r="B1361" s="19" t="s">
        <v>1549</v>
      </c>
      <c r="C1361" s="20">
        <v>37719</v>
      </c>
      <c r="D1361" s="21" t="s">
        <v>1157</v>
      </c>
      <c r="E1361" s="21" t="s">
        <v>682</v>
      </c>
      <c r="F1361" s="22" t="s">
        <v>1706</v>
      </c>
    </row>
    <row r="1362" spans="1:6" ht="16.5">
      <c r="A1362" s="19">
        <v>6242</v>
      </c>
      <c r="B1362" s="19" t="s">
        <v>40</v>
      </c>
      <c r="C1362" s="20">
        <v>37734</v>
      </c>
      <c r="D1362" s="21" t="s">
        <v>1157</v>
      </c>
      <c r="E1362" s="21" t="s">
        <v>522</v>
      </c>
      <c r="F1362" s="22" t="s">
        <v>1706</v>
      </c>
    </row>
    <row r="1363" spans="1:6" ht="16.5">
      <c r="A1363" s="19">
        <v>6244</v>
      </c>
      <c r="B1363" s="19" t="s">
        <v>1550</v>
      </c>
      <c r="C1363" s="20">
        <v>37756</v>
      </c>
      <c r="D1363" s="21" t="s">
        <v>1157</v>
      </c>
      <c r="E1363" s="21" t="s">
        <v>688</v>
      </c>
      <c r="F1363" s="22" t="s">
        <v>1706</v>
      </c>
    </row>
    <row r="1364" spans="1:6" ht="16.5">
      <c r="A1364" s="19">
        <v>6245</v>
      </c>
      <c r="B1364" s="19" t="s">
        <v>1551</v>
      </c>
      <c r="C1364" s="20">
        <v>37760</v>
      </c>
      <c r="D1364" s="21" t="s">
        <v>1157</v>
      </c>
      <c r="E1364" s="21" t="s">
        <v>682</v>
      </c>
      <c r="F1364" s="22" t="s">
        <v>1706</v>
      </c>
    </row>
    <row r="1365" spans="1:6" ht="16.5">
      <c r="A1365" s="19">
        <v>6246</v>
      </c>
      <c r="B1365" s="19" t="s">
        <v>1552</v>
      </c>
      <c r="C1365" s="20">
        <v>37790</v>
      </c>
      <c r="D1365" s="21" t="s">
        <v>1157</v>
      </c>
      <c r="E1365" s="21" t="s">
        <v>688</v>
      </c>
      <c r="F1365" s="22" t="s">
        <v>1706</v>
      </c>
    </row>
    <row r="1366" spans="1:6" ht="16.5">
      <c r="A1366" s="19">
        <v>6247</v>
      </c>
      <c r="B1366" s="19" t="s">
        <v>1553</v>
      </c>
      <c r="C1366" s="20">
        <v>37806</v>
      </c>
      <c r="D1366" s="21" t="s">
        <v>1157</v>
      </c>
      <c r="E1366" s="21" t="s">
        <v>679</v>
      </c>
      <c r="F1366" s="22" t="s">
        <v>1706</v>
      </c>
    </row>
    <row r="1367" spans="1:6" ht="16.5">
      <c r="A1367" s="19">
        <v>6248</v>
      </c>
      <c r="B1367" s="19" t="s">
        <v>1554</v>
      </c>
      <c r="C1367" s="20">
        <v>37867</v>
      </c>
      <c r="D1367" s="21" t="s">
        <v>1157</v>
      </c>
      <c r="E1367" s="21" t="s">
        <v>522</v>
      </c>
      <c r="F1367" s="22" t="s">
        <v>1706</v>
      </c>
    </row>
    <row r="1368" spans="1:6" ht="16.5">
      <c r="A1368" s="19">
        <v>6250</v>
      </c>
      <c r="B1368" s="19" t="s">
        <v>1555</v>
      </c>
      <c r="C1368" s="20">
        <v>38147</v>
      </c>
      <c r="D1368" s="21" t="s">
        <v>1157</v>
      </c>
      <c r="E1368" s="21" t="s">
        <v>522</v>
      </c>
      <c r="F1368" s="22" t="s">
        <v>1706</v>
      </c>
    </row>
    <row r="1369" spans="1:6" ht="16.5">
      <c r="A1369" s="19">
        <v>6259</v>
      </c>
      <c r="B1369" s="19" t="s">
        <v>1556</v>
      </c>
      <c r="C1369" s="20">
        <v>37881</v>
      </c>
      <c r="D1369" s="21" t="s">
        <v>1157</v>
      </c>
      <c r="E1369" s="21" t="s">
        <v>522</v>
      </c>
      <c r="F1369" s="22" t="s">
        <v>1706</v>
      </c>
    </row>
    <row r="1370" spans="1:6" ht="16.5">
      <c r="A1370" s="19">
        <v>6261</v>
      </c>
      <c r="B1370" s="19" t="s">
        <v>1557</v>
      </c>
      <c r="C1370" s="20">
        <v>38075</v>
      </c>
      <c r="D1370" s="21" t="s">
        <v>1157</v>
      </c>
      <c r="E1370" s="21" t="s">
        <v>492</v>
      </c>
      <c r="F1370" s="22" t="s">
        <v>1706</v>
      </c>
    </row>
    <row r="1371" spans="1:6" ht="16.5">
      <c r="A1371" s="19">
        <v>6263</v>
      </c>
      <c r="B1371" s="19" t="s">
        <v>1558</v>
      </c>
      <c r="C1371" s="20">
        <v>37881</v>
      </c>
      <c r="D1371" s="21" t="s">
        <v>1157</v>
      </c>
      <c r="E1371" s="21" t="s">
        <v>682</v>
      </c>
      <c r="F1371" s="22" t="s">
        <v>1706</v>
      </c>
    </row>
    <row r="1372" spans="1:6" ht="16.5">
      <c r="A1372" s="19">
        <v>6264</v>
      </c>
      <c r="B1372" s="19" t="s">
        <v>1559</v>
      </c>
      <c r="C1372" s="20">
        <v>38041</v>
      </c>
      <c r="D1372" s="21" t="s">
        <v>1157</v>
      </c>
      <c r="E1372" s="21" t="s">
        <v>1691</v>
      </c>
      <c r="F1372" s="22" t="s">
        <v>1706</v>
      </c>
    </row>
    <row r="1373" spans="1:6" ht="16.5">
      <c r="A1373" s="19">
        <v>6265</v>
      </c>
      <c r="B1373" s="19" t="s">
        <v>41</v>
      </c>
      <c r="C1373" s="20">
        <v>37918</v>
      </c>
      <c r="D1373" s="21" t="s">
        <v>1157</v>
      </c>
      <c r="E1373" s="21" t="s">
        <v>490</v>
      </c>
      <c r="F1373" s="22" t="s">
        <v>1706</v>
      </c>
    </row>
    <row r="1374" spans="1:6" ht="16.5">
      <c r="A1374" s="19">
        <v>6266</v>
      </c>
      <c r="B1374" s="19" t="s">
        <v>1560</v>
      </c>
      <c r="C1374" s="20">
        <v>38106</v>
      </c>
      <c r="D1374" s="21" t="s">
        <v>1157</v>
      </c>
      <c r="E1374" s="21" t="s">
        <v>522</v>
      </c>
      <c r="F1374" s="22" t="s">
        <v>1706</v>
      </c>
    </row>
    <row r="1375" spans="1:6" ht="16.5">
      <c r="A1375" s="19">
        <v>6270</v>
      </c>
      <c r="B1375" s="19" t="s">
        <v>1561</v>
      </c>
      <c r="C1375" s="20">
        <v>37881</v>
      </c>
      <c r="D1375" s="21" t="s">
        <v>1157</v>
      </c>
      <c r="E1375" s="21" t="s">
        <v>490</v>
      </c>
      <c r="F1375" s="22" t="s">
        <v>1706</v>
      </c>
    </row>
    <row r="1376" spans="1:6" ht="16.5">
      <c r="A1376" s="19">
        <v>6274</v>
      </c>
      <c r="B1376" s="19" t="s">
        <v>1562</v>
      </c>
      <c r="C1376" s="20">
        <v>37973</v>
      </c>
      <c r="D1376" s="21" t="s">
        <v>1157</v>
      </c>
      <c r="E1376" s="21" t="s">
        <v>522</v>
      </c>
      <c r="F1376" s="22" t="s">
        <v>1706</v>
      </c>
    </row>
    <row r="1377" spans="1:6" ht="16.5">
      <c r="A1377" s="19">
        <v>6275</v>
      </c>
      <c r="B1377" s="19" t="s">
        <v>1563</v>
      </c>
      <c r="C1377" s="20">
        <v>38344</v>
      </c>
      <c r="D1377" s="21" t="s">
        <v>1157</v>
      </c>
      <c r="E1377" s="21" t="s">
        <v>679</v>
      </c>
      <c r="F1377" s="22" t="s">
        <v>1706</v>
      </c>
    </row>
    <row r="1378" spans="1:6" ht="16.5">
      <c r="A1378" s="19">
        <v>6276</v>
      </c>
      <c r="B1378" s="19" t="s">
        <v>42</v>
      </c>
      <c r="C1378" s="20">
        <v>37924</v>
      </c>
      <c r="D1378" s="21" t="s">
        <v>1157</v>
      </c>
      <c r="E1378" s="21" t="s">
        <v>566</v>
      </c>
      <c r="F1378" s="22" t="s">
        <v>1706</v>
      </c>
    </row>
    <row r="1379" spans="1:6" ht="16.5">
      <c r="A1379" s="19">
        <v>6279</v>
      </c>
      <c r="B1379" s="19" t="s">
        <v>1565</v>
      </c>
      <c r="C1379" s="20">
        <v>37951</v>
      </c>
      <c r="D1379" s="21" t="s">
        <v>1157</v>
      </c>
      <c r="E1379" s="21" t="s">
        <v>522</v>
      </c>
      <c r="F1379" s="22" t="s">
        <v>1706</v>
      </c>
    </row>
    <row r="1380" spans="1:6" ht="16.5">
      <c r="A1380" s="19">
        <v>6284</v>
      </c>
      <c r="B1380" s="19" t="s">
        <v>1566</v>
      </c>
      <c r="C1380" s="20">
        <v>38167</v>
      </c>
      <c r="D1380" s="21" t="s">
        <v>1157</v>
      </c>
      <c r="E1380" s="21" t="s">
        <v>522</v>
      </c>
      <c r="F1380" s="22" t="s">
        <v>1706</v>
      </c>
    </row>
    <row r="1381" spans="1:6" ht="16.5">
      <c r="A1381" s="19">
        <v>6287</v>
      </c>
      <c r="B1381" s="19" t="s">
        <v>1567</v>
      </c>
      <c r="C1381" s="20">
        <v>37896</v>
      </c>
      <c r="D1381" s="21" t="s">
        <v>1157</v>
      </c>
      <c r="E1381" s="21" t="s">
        <v>492</v>
      </c>
      <c r="F1381" s="57" t="s">
        <v>1708</v>
      </c>
    </row>
    <row r="1382" spans="1:6" ht="16.5">
      <c r="A1382" s="19">
        <v>6290</v>
      </c>
      <c r="B1382" s="19" t="s">
        <v>1568</v>
      </c>
      <c r="C1382" s="20">
        <v>38506</v>
      </c>
      <c r="D1382" s="21" t="s">
        <v>1157</v>
      </c>
      <c r="E1382" s="21" t="s">
        <v>522</v>
      </c>
      <c r="F1382" s="22" t="s">
        <v>1706</v>
      </c>
    </row>
    <row r="1383" spans="1:6" ht="16.5">
      <c r="A1383" s="19">
        <v>6291</v>
      </c>
      <c r="B1383" s="19" t="s">
        <v>1569</v>
      </c>
      <c r="C1383" s="20">
        <v>38014</v>
      </c>
      <c r="D1383" s="21" t="s">
        <v>1157</v>
      </c>
      <c r="E1383" s="21" t="s">
        <v>492</v>
      </c>
      <c r="F1383" s="22" t="s">
        <v>1706</v>
      </c>
    </row>
    <row r="1384" spans="1:6" ht="16.5">
      <c r="A1384" s="19">
        <v>6292</v>
      </c>
      <c r="B1384" s="19" t="s">
        <v>1570</v>
      </c>
      <c r="C1384" s="20">
        <v>37951</v>
      </c>
      <c r="D1384" s="21" t="s">
        <v>1157</v>
      </c>
      <c r="E1384" s="21" t="s">
        <v>522</v>
      </c>
      <c r="F1384" s="22" t="s">
        <v>1706</v>
      </c>
    </row>
    <row r="1385" spans="1:6" ht="16.5">
      <c r="A1385" s="19">
        <v>6294</v>
      </c>
      <c r="B1385" s="19" t="s">
        <v>1571</v>
      </c>
      <c r="C1385" s="20">
        <v>37999</v>
      </c>
      <c r="D1385" s="21" t="s">
        <v>1157</v>
      </c>
      <c r="E1385" s="21" t="s">
        <v>1690</v>
      </c>
      <c r="F1385" s="57" t="s">
        <v>1708</v>
      </c>
    </row>
    <row r="1386" spans="1:6" ht="16.5">
      <c r="A1386" s="19">
        <v>6298</v>
      </c>
      <c r="B1386" s="19" t="s">
        <v>1572</v>
      </c>
      <c r="C1386" s="20">
        <v>38791</v>
      </c>
      <c r="D1386" s="21" t="s">
        <v>1157</v>
      </c>
      <c r="E1386" s="21" t="s">
        <v>566</v>
      </c>
      <c r="F1386" s="22" t="s">
        <v>1706</v>
      </c>
    </row>
    <row r="1387" spans="1:6" ht="16.5">
      <c r="A1387" s="19">
        <v>6506</v>
      </c>
      <c r="B1387" s="19" t="s">
        <v>43</v>
      </c>
      <c r="C1387" s="20">
        <v>40666</v>
      </c>
      <c r="D1387" s="21" t="s">
        <v>1157</v>
      </c>
      <c r="E1387" s="21" t="s">
        <v>582</v>
      </c>
      <c r="F1387" s="22" t="s">
        <v>1706</v>
      </c>
    </row>
    <row r="1388" spans="1:6" ht="16.5">
      <c r="A1388" s="19">
        <v>6508</v>
      </c>
      <c r="B1388" s="19" t="s">
        <v>1573</v>
      </c>
      <c r="C1388" s="20">
        <v>38068</v>
      </c>
      <c r="D1388" s="21" t="s">
        <v>1157</v>
      </c>
      <c r="E1388" s="21" t="s">
        <v>457</v>
      </c>
      <c r="F1388" s="22" t="s">
        <v>1706</v>
      </c>
    </row>
    <row r="1389" spans="1:6" ht="16.5">
      <c r="A1389" s="19">
        <v>6509</v>
      </c>
      <c r="B1389" s="19" t="s">
        <v>1574</v>
      </c>
      <c r="C1389" s="20">
        <v>38089</v>
      </c>
      <c r="D1389" s="21" t="s">
        <v>1157</v>
      </c>
      <c r="E1389" s="21" t="s">
        <v>582</v>
      </c>
      <c r="F1389" s="22" t="s">
        <v>1706</v>
      </c>
    </row>
    <row r="1390" spans="1:6" ht="16.5">
      <c r="A1390" s="19">
        <v>6603</v>
      </c>
      <c r="B1390" s="19" t="s">
        <v>1575</v>
      </c>
      <c r="C1390" s="20">
        <v>38082</v>
      </c>
      <c r="D1390" s="21" t="s">
        <v>1157</v>
      </c>
      <c r="E1390" s="21" t="s">
        <v>529</v>
      </c>
      <c r="F1390" s="22" t="s">
        <v>1706</v>
      </c>
    </row>
    <row r="1391" spans="1:6" ht="16.5">
      <c r="A1391" s="19">
        <v>6609</v>
      </c>
      <c r="B1391" s="19" t="s">
        <v>1576</v>
      </c>
      <c r="C1391" s="20">
        <v>37887</v>
      </c>
      <c r="D1391" s="21" t="s">
        <v>1157</v>
      </c>
      <c r="E1391" s="21" t="s">
        <v>529</v>
      </c>
      <c r="F1391" s="22" t="s">
        <v>1706</v>
      </c>
    </row>
    <row r="1392" spans="1:6" ht="16.5">
      <c r="A1392" s="19">
        <v>6803</v>
      </c>
      <c r="B1392" s="19" t="s">
        <v>44</v>
      </c>
      <c r="C1392" s="20">
        <v>40325</v>
      </c>
      <c r="D1392" s="21" t="s">
        <v>1157</v>
      </c>
      <c r="E1392" s="21" t="s">
        <v>1690</v>
      </c>
      <c r="F1392" s="22" t="s">
        <v>1706</v>
      </c>
    </row>
    <row r="1393" spans="1:6" ht="16.5">
      <c r="A1393" s="19">
        <v>8024</v>
      </c>
      <c r="B1393" s="19" t="s">
        <v>1577</v>
      </c>
      <c r="C1393" s="20">
        <v>38985</v>
      </c>
      <c r="D1393" s="21" t="s">
        <v>1157</v>
      </c>
      <c r="E1393" s="21" t="s">
        <v>492</v>
      </c>
      <c r="F1393" s="22" t="s">
        <v>1706</v>
      </c>
    </row>
    <row r="1394" spans="1:6" ht="16.5">
      <c r="A1394" s="19">
        <v>8032</v>
      </c>
      <c r="B1394" s="19" t="s">
        <v>1578</v>
      </c>
      <c r="C1394" s="20">
        <v>37896</v>
      </c>
      <c r="D1394" s="21" t="s">
        <v>1157</v>
      </c>
      <c r="E1394" s="21" t="s">
        <v>490</v>
      </c>
      <c r="F1394" s="22" t="s">
        <v>1706</v>
      </c>
    </row>
    <row r="1395" spans="1:6" ht="16.5">
      <c r="A1395" s="19">
        <v>8034</v>
      </c>
      <c r="B1395" s="19" t="s">
        <v>1579</v>
      </c>
      <c r="C1395" s="20">
        <v>38113</v>
      </c>
      <c r="D1395" s="21" t="s">
        <v>1157</v>
      </c>
      <c r="E1395" s="21" t="s">
        <v>682</v>
      </c>
      <c r="F1395" s="22" t="s">
        <v>1706</v>
      </c>
    </row>
    <row r="1396" spans="1:6" ht="16.5">
      <c r="A1396" s="19">
        <v>8038</v>
      </c>
      <c r="B1396" s="19" t="s">
        <v>45</v>
      </c>
      <c r="C1396" s="20">
        <v>41599</v>
      </c>
      <c r="D1396" s="21" t="s">
        <v>1157</v>
      </c>
      <c r="E1396" s="21" t="s">
        <v>522</v>
      </c>
      <c r="F1396" s="22" t="s">
        <v>1706</v>
      </c>
    </row>
    <row r="1397" spans="1:6" ht="16.5">
      <c r="A1397" s="19">
        <v>8040</v>
      </c>
      <c r="B1397" s="19" t="s">
        <v>1580</v>
      </c>
      <c r="C1397" s="20">
        <v>39202</v>
      </c>
      <c r="D1397" s="21" t="s">
        <v>1157</v>
      </c>
      <c r="E1397" s="21" t="s">
        <v>492</v>
      </c>
      <c r="F1397" s="22" t="s">
        <v>1706</v>
      </c>
    </row>
    <row r="1398" spans="1:6" ht="16.5">
      <c r="A1398" s="19">
        <v>8042</v>
      </c>
      <c r="B1398" s="19" t="s">
        <v>1581</v>
      </c>
      <c r="C1398" s="20">
        <v>38068</v>
      </c>
      <c r="D1398" s="21" t="s">
        <v>1157</v>
      </c>
      <c r="E1398" s="21" t="s">
        <v>522</v>
      </c>
      <c r="F1398" s="22" t="s">
        <v>1706</v>
      </c>
    </row>
    <row r="1399" spans="1:6" ht="16.5">
      <c r="A1399" s="19">
        <v>8043</v>
      </c>
      <c r="B1399" s="19" t="s">
        <v>1582</v>
      </c>
      <c r="C1399" s="20">
        <v>37918</v>
      </c>
      <c r="D1399" s="21" t="s">
        <v>1157</v>
      </c>
      <c r="E1399" s="21" t="s">
        <v>522</v>
      </c>
      <c r="F1399" s="22" t="s">
        <v>1706</v>
      </c>
    </row>
    <row r="1400" spans="1:6" ht="16.5">
      <c r="A1400" s="19">
        <v>8044</v>
      </c>
      <c r="B1400" s="19" t="s">
        <v>1583</v>
      </c>
      <c r="C1400" s="20">
        <v>38376</v>
      </c>
      <c r="D1400" s="21" t="s">
        <v>1157</v>
      </c>
      <c r="E1400" s="21" t="s">
        <v>762</v>
      </c>
      <c r="F1400" s="22" t="s">
        <v>1706</v>
      </c>
    </row>
    <row r="1401" spans="1:6" ht="16.5">
      <c r="A1401" s="19">
        <v>8047</v>
      </c>
      <c r="B1401" s="19" t="s">
        <v>1584</v>
      </c>
      <c r="C1401" s="20">
        <v>38026</v>
      </c>
      <c r="D1401" s="21" t="s">
        <v>1157</v>
      </c>
      <c r="E1401" s="21" t="s">
        <v>679</v>
      </c>
      <c r="F1401" s="22" t="s">
        <v>1706</v>
      </c>
    </row>
    <row r="1402" spans="1:6" ht="16.5">
      <c r="A1402" s="19">
        <v>8048</v>
      </c>
      <c r="B1402" s="19" t="s">
        <v>1585</v>
      </c>
      <c r="C1402" s="20">
        <v>40064</v>
      </c>
      <c r="D1402" s="21" t="s">
        <v>1157</v>
      </c>
      <c r="E1402" s="21" t="s">
        <v>682</v>
      </c>
      <c r="F1402" s="22" t="s">
        <v>1706</v>
      </c>
    </row>
    <row r="1403" spans="1:6" ht="16.5">
      <c r="A1403" s="19">
        <v>8049</v>
      </c>
      <c r="B1403" s="19" t="s">
        <v>1586</v>
      </c>
      <c r="C1403" s="20">
        <v>38019</v>
      </c>
      <c r="D1403" s="21" t="s">
        <v>1157</v>
      </c>
      <c r="E1403" s="21" t="s">
        <v>688</v>
      </c>
      <c r="F1403" s="22" t="s">
        <v>1706</v>
      </c>
    </row>
    <row r="1404" spans="1:6" ht="16.5">
      <c r="A1404" s="19">
        <v>8050</v>
      </c>
      <c r="B1404" s="19" t="s">
        <v>1587</v>
      </c>
      <c r="C1404" s="20">
        <v>37918</v>
      </c>
      <c r="D1404" s="21" t="s">
        <v>1157</v>
      </c>
      <c r="E1404" s="21" t="s">
        <v>566</v>
      </c>
      <c r="F1404" s="22" t="s">
        <v>1706</v>
      </c>
    </row>
    <row r="1405" spans="1:6" ht="16.5">
      <c r="A1405" s="19">
        <v>8053</v>
      </c>
      <c r="B1405" s="19" t="s">
        <v>1588</v>
      </c>
      <c r="C1405" s="20">
        <v>38372</v>
      </c>
      <c r="D1405" s="21" t="s">
        <v>1157</v>
      </c>
      <c r="E1405" s="21" t="s">
        <v>688</v>
      </c>
      <c r="F1405" s="22" t="s">
        <v>1706</v>
      </c>
    </row>
    <row r="1406" spans="1:6" ht="16.5">
      <c r="A1406" s="19">
        <v>8054</v>
      </c>
      <c r="B1406" s="19" t="s">
        <v>1589</v>
      </c>
      <c r="C1406" s="20">
        <v>38299</v>
      </c>
      <c r="D1406" s="21" t="s">
        <v>1157</v>
      </c>
      <c r="E1406" s="21" t="s">
        <v>492</v>
      </c>
      <c r="F1406" s="22" t="s">
        <v>1706</v>
      </c>
    </row>
    <row r="1407" spans="1:6" ht="16.5">
      <c r="A1407" s="19">
        <v>8059</v>
      </c>
      <c r="B1407" s="19" t="s">
        <v>46</v>
      </c>
      <c r="C1407" s="20">
        <v>40253</v>
      </c>
      <c r="D1407" s="21" t="s">
        <v>1157</v>
      </c>
      <c r="E1407" s="21" t="s">
        <v>682</v>
      </c>
      <c r="F1407" s="22" t="s">
        <v>1706</v>
      </c>
    </row>
    <row r="1408" spans="1:6" ht="16.5">
      <c r="A1408" s="19">
        <v>8064</v>
      </c>
      <c r="B1408" s="19" t="s">
        <v>1590</v>
      </c>
      <c r="C1408" s="20">
        <v>38985</v>
      </c>
      <c r="D1408" s="21" t="s">
        <v>1157</v>
      </c>
      <c r="E1408" s="21" t="s">
        <v>688</v>
      </c>
      <c r="F1408" s="22" t="s">
        <v>1706</v>
      </c>
    </row>
    <row r="1409" spans="1:6" ht="16.5">
      <c r="A1409" s="19">
        <v>8066</v>
      </c>
      <c r="B1409" s="19" t="s">
        <v>47</v>
      </c>
      <c r="C1409" s="20">
        <v>38345</v>
      </c>
      <c r="D1409" s="21" t="s">
        <v>1157</v>
      </c>
      <c r="E1409" s="21" t="s">
        <v>279</v>
      </c>
      <c r="F1409" s="22" t="s">
        <v>1706</v>
      </c>
    </row>
    <row r="1410" spans="1:6" ht="16.5">
      <c r="A1410" s="19">
        <v>8067</v>
      </c>
      <c r="B1410" s="19" t="s">
        <v>1591</v>
      </c>
      <c r="C1410" s="20">
        <v>38100</v>
      </c>
      <c r="D1410" s="21" t="s">
        <v>1157</v>
      </c>
      <c r="E1410" s="21" t="s">
        <v>490</v>
      </c>
      <c r="F1410" s="22" t="s">
        <v>1706</v>
      </c>
    </row>
    <row r="1411" spans="1:6" ht="16.5">
      <c r="A1411" s="19">
        <v>8068</v>
      </c>
      <c r="B1411" s="19" t="s">
        <v>1592</v>
      </c>
      <c r="C1411" s="20">
        <v>38071</v>
      </c>
      <c r="D1411" s="21" t="s">
        <v>1157</v>
      </c>
      <c r="E1411" s="21" t="s">
        <v>490</v>
      </c>
      <c r="F1411" s="22" t="s">
        <v>1706</v>
      </c>
    </row>
    <row r="1412" spans="1:6" ht="16.5">
      <c r="A1412" s="19">
        <v>8069</v>
      </c>
      <c r="B1412" s="19" t="s">
        <v>1593</v>
      </c>
      <c r="C1412" s="20">
        <v>38076</v>
      </c>
      <c r="D1412" s="21" t="s">
        <v>1157</v>
      </c>
      <c r="E1412" s="21" t="s">
        <v>688</v>
      </c>
      <c r="F1412" s="22" t="s">
        <v>1706</v>
      </c>
    </row>
    <row r="1413" spans="1:6" ht="16.5">
      <c r="A1413" s="19">
        <v>8071</v>
      </c>
      <c r="B1413" s="19" t="s">
        <v>1594</v>
      </c>
      <c r="C1413" s="20">
        <v>37984</v>
      </c>
      <c r="D1413" s="21" t="s">
        <v>1157</v>
      </c>
      <c r="E1413" s="21" t="s">
        <v>688</v>
      </c>
      <c r="F1413" s="22" t="s">
        <v>1706</v>
      </c>
    </row>
    <row r="1414" spans="1:6" ht="16.5">
      <c r="A1414" s="19">
        <v>8074</v>
      </c>
      <c r="B1414" s="19" t="s">
        <v>1595</v>
      </c>
      <c r="C1414" s="20">
        <v>38013</v>
      </c>
      <c r="D1414" s="21" t="s">
        <v>1157</v>
      </c>
      <c r="E1414" s="21" t="s">
        <v>522</v>
      </c>
      <c r="F1414" s="22" t="s">
        <v>1706</v>
      </c>
    </row>
    <row r="1415" spans="1:6" ht="16.5">
      <c r="A1415" s="19">
        <v>8076</v>
      </c>
      <c r="B1415" s="19" t="s">
        <v>1596</v>
      </c>
      <c r="C1415" s="20">
        <v>37970</v>
      </c>
      <c r="D1415" s="21" t="s">
        <v>1157</v>
      </c>
      <c r="E1415" s="21" t="s">
        <v>566</v>
      </c>
      <c r="F1415" s="22" t="s">
        <v>1706</v>
      </c>
    </row>
    <row r="1416" spans="1:6" ht="16.5">
      <c r="A1416" s="19">
        <v>8077</v>
      </c>
      <c r="B1416" s="19" t="s">
        <v>1597</v>
      </c>
      <c r="C1416" s="20">
        <v>38327</v>
      </c>
      <c r="D1416" s="21" t="s">
        <v>1157</v>
      </c>
      <c r="E1416" s="21" t="s">
        <v>688</v>
      </c>
      <c r="F1416" s="57" t="s">
        <v>1708</v>
      </c>
    </row>
    <row r="1417" spans="1:6" ht="16.5">
      <c r="A1417" s="19">
        <v>8079</v>
      </c>
      <c r="B1417" s="19" t="s">
        <v>1598</v>
      </c>
      <c r="C1417" s="20">
        <v>38001</v>
      </c>
      <c r="D1417" s="21" t="s">
        <v>1157</v>
      </c>
      <c r="E1417" s="21" t="s">
        <v>492</v>
      </c>
      <c r="F1417" s="57" t="s">
        <v>1708</v>
      </c>
    </row>
    <row r="1418" spans="1:6" ht="16.5">
      <c r="A1418" s="19">
        <v>8080</v>
      </c>
      <c r="B1418" s="19" t="s">
        <v>1599</v>
      </c>
      <c r="C1418" s="20">
        <v>38117</v>
      </c>
      <c r="D1418" s="21" t="s">
        <v>1157</v>
      </c>
      <c r="E1418" s="21" t="s">
        <v>522</v>
      </c>
      <c r="F1418" s="22" t="s">
        <v>1706</v>
      </c>
    </row>
    <row r="1419" spans="1:6" ht="16.5">
      <c r="A1419" s="19">
        <v>8082</v>
      </c>
      <c r="B1419" s="19" t="s">
        <v>48</v>
      </c>
      <c r="C1419" s="20">
        <v>37985</v>
      </c>
      <c r="D1419" s="21" t="s">
        <v>1157</v>
      </c>
      <c r="E1419" s="21" t="s">
        <v>682</v>
      </c>
      <c r="F1419" s="22" t="s">
        <v>1706</v>
      </c>
    </row>
    <row r="1420" spans="1:6" ht="16.5">
      <c r="A1420" s="19">
        <v>8083</v>
      </c>
      <c r="B1420" s="19" t="s">
        <v>1600</v>
      </c>
      <c r="C1420" s="20">
        <v>38253</v>
      </c>
      <c r="D1420" s="21" t="s">
        <v>1157</v>
      </c>
      <c r="E1420" s="21" t="s">
        <v>529</v>
      </c>
      <c r="F1420" s="57" t="s">
        <v>1708</v>
      </c>
    </row>
    <row r="1421" spans="1:6" ht="16.5">
      <c r="A1421" s="19">
        <v>8084</v>
      </c>
      <c r="B1421" s="19" t="s">
        <v>1601</v>
      </c>
      <c r="C1421" s="20">
        <v>38054</v>
      </c>
      <c r="D1421" s="21" t="s">
        <v>1157</v>
      </c>
      <c r="E1421" s="21" t="s">
        <v>490</v>
      </c>
      <c r="F1421" s="22" t="s">
        <v>1706</v>
      </c>
    </row>
    <row r="1422" spans="1:6" ht="16.5">
      <c r="A1422" s="19">
        <v>8085</v>
      </c>
      <c r="B1422" s="19" t="s">
        <v>1602</v>
      </c>
      <c r="C1422" s="20">
        <v>38047</v>
      </c>
      <c r="D1422" s="21" t="s">
        <v>1157</v>
      </c>
      <c r="E1422" s="21" t="s">
        <v>679</v>
      </c>
      <c r="F1422" s="22" t="s">
        <v>1706</v>
      </c>
    </row>
    <row r="1423" spans="1:6" ht="16.5">
      <c r="A1423" s="19">
        <v>8086</v>
      </c>
      <c r="B1423" s="19" t="s">
        <v>1603</v>
      </c>
      <c r="C1423" s="20">
        <v>39965</v>
      </c>
      <c r="D1423" s="21" t="s">
        <v>1157</v>
      </c>
      <c r="E1423" s="21" t="s">
        <v>492</v>
      </c>
      <c r="F1423" s="57" t="s">
        <v>1708</v>
      </c>
    </row>
    <row r="1424" spans="1:6" ht="16.5">
      <c r="A1424" s="19">
        <v>8088</v>
      </c>
      <c r="B1424" s="19" t="s">
        <v>1604</v>
      </c>
      <c r="C1424" s="20">
        <v>38044</v>
      </c>
      <c r="D1424" s="21" t="s">
        <v>1157</v>
      </c>
      <c r="E1424" s="21" t="s">
        <v>492</v>
      </c>
      <c r="F1424" s="57" t="s">
        <v>1708</v>
      </c>
    </row>
    <row r="1425" spans="1:6" ht="16.5">
      <c r="A1425" s="19">
        <v>8091</v>
      </c>
      <c r="B1425" s="19" t="s">
        <v>1605</v>
      </c>
      <c r="C1425" s="20">
        <v>38162</v>
      </c>
      <c r="D1425" s="21" t="s">
        <v>1157</v>
      </c>
      <c r="E1425" s="21" t="s">
        <v>522</v>
      </c>
      <c r="F1425" s="22" t="s">
        <v>1706</v>
      </c>
    </row>
    <row r="1426" spans="1:6" ht="16.5">
      <c r="A1426" s="19">
        <v>8092</v>
      </c>
      <c r="B1426" s="19" t="s">
        <v>1606</v>
      </c>
      <c r="C1426" s="20">
        <v>38019</v>
      </c>
      <c r="D1426" s="21" t="s">
        <v>1157</v>
      </c>
      <c r="E1426" s="21" t="s">
        <v>679</v>
      </c>
      <c r="F1426" s="22" t="s">
        <v>1706</v>
      </c>
    </row>
    <row r="1427" spans="1:6" ht="16.5">
      <c r="A1427" s="19">
        <v>8093</v>
      </c>
      <c r="B1427" s="19" t="s">
        <v>1607</v>
      </c>
      <c r="C1427" s="20">
        <v>38352</v>
      </c>
      <c r="D1427" s="21" t="s">
        <v>1157</v>
      </c>
      <c r="E1427" s="21" t="s">
        <v>522</v>
      </c>
      <c r="F1427" s="22" t="s">
        <v>1706</v>
      </c>
    </row>
    <row r="1428" spans="1:6" ht="16.5">
      <c r="A1428" s="19">
        <v>8096</v>
      </c>
      <c r="B1428" s="19" t="s">
        <v>1608</v>
      </c>
      <c r="C1428" s="20">
        <v>38183</v>
      </c>
      <c r="D1428" s="21" t="s">
        <v>1157</v>
      </c>
      <c r="E1428" s="21" t="s">
        <v>490</v>
      </c>
      <c r="F1428" s="22" t="s">
        <v>1706</v>
      </c>
    </row>
    <row r="1429" spans="1:6" ht="16.5">
      <c r="A1429" s="19">
        <v>8097</v>
      </c>
      <c r="B1429" s="19" t="s">
        <v>49</v>
      </c>
      <c r="C1429" s="20">
        <v>38047</v>
      </c>
      <c r="D1429" s="21" t="s">
        <v>1157</v>
      </c>
      <c r="E1429" s="21" t="s">
        <v>682</v>
      </c>
      <c r="F1429" s="22" t="s">
        <v>1706</v>
      </c>
    </row>
    <row r="1430" spans="1:6" ht="16.5">
      <c r="A1430" s="19">
        <v>8099</v>
      </c>
      <c r="B1430" s="19" t="s">
        <v>1609</v>
      </c>
      <c r="C1430" s="20">
        <v>38075</v>
      </c>
      <c r="D1430" s="21" t="s">
        <v>1157</v>
      </c>
      <c r="E1430" s="21" t="s">
        <v>762</v>
      </c>
      <c r="F1430" s="22" t="s">
        <v>1706</v>
      </c>
    </row>
    <row r="1431" spans="1:6" ht="16.5">
      <c r="A1431" s="19">
        <v>8107</v>
      </c>
      <c r="B1431" s="19" t="s">
        <v>1610</v>
      </c>
      <c r="C1431" s="20">
        <v>38671</v>
      </c>
      <c r="D1431" s="21" t="s">
        <v>1157</v>
      </c>
      <c r="E1431" s="21" t="s">
        <v>688</v>
      </c>
      <c r="F1431" s="22" t="s">
        <v>1706</v>
      </c>
    </row>
    <row r="1432" spans="1:6" ht="16.5">
      <c r="A1432" s="19">
        <v>8109</v>
      </c>
      <c r="B1432" s="19" t="s">
        <v>1611</v>
      </c>
      <c r="C1432" s="20">
        <v>38433</v>
      </c>
      <c r="D1432" s="21" t="s">
        <v>1157</v>
      </c>
      <c r="E1432" s="21" t="s">
        <v>522</v>
      </c>
      <c r="F1432" s="22" t="s">
        <v>1706</v>
      </c>
    </row>
    <row r="1433" spans="1:6" ht="16.5">
      <c r="A1433" s="19">
        <v>8111</v>
      </c>
      <c r="B1433" s="19" t="s">
        <v>1612</v>
      </c>
      <c r="C1433" s="20">
        <v>38026</v>
      </c>
      <c r="D1433" s="21" t="s">
        <v>1157</v>
      </c>
      <c r="E1433" s="21" t="s">
        <v>688</v>
      </c>
      <c r="F1433" s="22" t="s">
        <v>1706</v>
      </c>
    </row>
    <row r="1434" spans="1:6" ht="16.5">
      <c r="A1434" s="19">
        <v>8121</v>
      </c>
      <c r="B1434" s="19" t="s">
        <v>1614</v>
      </c>
      <c r="C1434" s="20">
        <v>38400</v>
      </c>
      <c r="D1434" s="21" t="s">
        <v>1157</v>
      </c>
      <c r="E1434" s="21" t="s">
        <v>522</v>
      </c>
      <c r="F1434" s="22" t="s">
        <v>1706</v>
      </c>
    </row>
    <row r="1435" spans="1:6" ht="16.5">
      <c r="A1435" s="19">
        <v>8147</v>
      </c>
      <c r="B1435" s="19" t="s">
        <v>50</v>
      </c>
      <c r="C1435" s="20">
        <v>41394</v>
      </c>
      <c r="D1435" s="21" t="s">
        <v>1157</v>
      </c>
      <c r="E1435" s="21" t="s">
        <v>522</v>
      </c>
      <c r="F1435" s="22" t="s">
        <v>1706</v>
      </c>
    </row>
    <row r="1436" spans="1:6" ht="16.5">
      <c r="A1436" s="19">
        <v>8155</v>
      </c>
      <c r="B1436" s="19" t="s">
        <v>51</v>
      </c>
      <c r="C1436" s="20">
        <v>41261</v>
      </c>
      <c r="D1436" s="21" t="s">
        <v>1157</v>
      </c>
      <c r="E1436" s="21" t="s">
        <v>522</v>
      </c>
      <c r="F1436" s="57" t="s">
        <v>1708</v>
      </c>
    </row>
    <row r="1437" spans="1:6" ht="16.5">
      <c r="A1437" s="19">
        <v>8171</v>
      </c>
      <c r="B1437" s="19" t="s">
        <v>52</v>
      </c>
      <c r="C1437" s="20">
        <v>40896</v>
      </c>
      <c r="D1437" s="21" t="s">
        <v>1157</v>
      </c>
      <c r="E1437" s="21" t="s">
        <v>682</v>
      </c>
      <c r="F1437" s="22" t="s">
        <v>1706</v>
      </c>
    </row>
    <row r="1438" spans="1:6" ht="16.5">
      <c r="A1438" s="19">
        <v>8176</v>
      </c>
      <c r="B1438" s="19" t="s">
        <v>53</v>
      </c>
      <c r="C1438" s="20">
        <v>41450</v>
      </c>
      <c r="D1438" s="21" t="s">
        <v>1157</v>
      </c>
      <c r="E1438" s="21" t="s">
        <v>682</v>
      </c>
      <c r="F1438" s="22" t="s">
        <v>1706</v>
      </c>
    </row>
    <row r="1439" spans="1:6" ht="16.5">
      <c r="A1439" s="19">
        <v>8182</v>
      </c>
      <c r="B1439" s="19" t="s">
        <v>1615</v>
      </c>
      <c r="C1439" s="20">
        <v>38862</v>
      </c>
      <c r="D1439" s="21" t="s">
        <v>1157</v>
      </c>
      <c r="E1439" s="21" t="s">
        <v>522</v>
      </c>
      <c r="F1439" s="22" t="s">
        <v>1706</v>
      </c>
    </row>
    <row r="1440" spans="1:6" ht="16.5">
      <c r="A1440" s="19">
        <v>8183</v>
      </c>
      <c r="B1440" s="19" t="s">
        <v>1616</v>
      </c>
      <c r="C1440" s="20">
        <v>38441</v>
      </c>
      <c r="D1440" s="21" t="s">
        <v>1157</v>
      </c>
      <c r="E1440" s="21" t="s">
        <v>679</v>
      </c>
      <c r="F1440" s="22" t="s">
        <v>1706</v>
      </c>
    </row>
    <row r="1441" spans="1:6" ht="16.5">
      <c r="A1441" s="19">
        <v>8234</v>
      </c>
      <c r="B1441" s="19" t="s">
        <v>1618</v>
      </c>
      <c r="C1441" s="20">
        <v>39240</v>
      </c>
      <c r="D1441" s="21" t="s">
        <v>1157</v>
      </c>
      <c r="E1441" s="21" t="s">
        <v>566</v>
      </c>
      <c r="F1441" s="22" t="s">
        <v>1706</v>
      </c>
    </row>
    <row r="1442" spans="1:6" ht="16.5">
      <c r="A1442" s="19">
        <v>8240</v>
      </c>
      <c r="B1442" s="19" t="s">
        <v>1619</v>
      </c>
      <c r="C1442" s="20">
        <v>38526</v>
      </c>
      <c r="D1442" s="21" t="s">
        <v>1157</v>
      </c>
      <c r="E1442" s="21" t="s">
        <v>688</v>
      </c>
      <c r="F1442" s="22" t="s">
        <v>1706</v>
      </c>
    </row>
    <row r="1443" spans="1:6" ht="16.5">
      <c r="A1443" s="19">
        <v>8255</v>
      </c>
      <c r="B1443" s="19" t="s">
        <v>1620</v>
      </c>
      <c r="C1443" s="20">
        <v>38832</v>
      </c>
      <c r="D1443" s="21" t="s">
        <v>1157</v>
      </c>
      <c r="E1443" s="21" t="s">
        <v>529</v>
      </c>
      <c r="F1443" s="22" t="s">
        <v>1706</v>
      </c>
    </row>
    <row r="1444" spans="1:6" ht="16.5">
      <c r="A1444" s="19">
        <v>8266</v>
      </c>
      <c r="B1444" s="19" t="s">
        <v>1621</v>
      </c>
      <c r="C1444" s="20">
        <v>38292</v>
      </c>
      <c r="D1444" s="21" t="s">
        <v>1157</v>
      </c>
      <c r="E1444" s="21" t="s">
        <v>688</v>
      </c>
      <c r="F1444" s="22" t="s">
        <v>1706</v>
      </c>
    </row>
    <row r="1445" spans="1:6" ht="16.5">
      <c r="A1445" s="19">
        <v>8277</v>
      </c>
      <c r="B1445" s="19" t="s">
        <v>1622</v>
      </c>
      <c r="C1445" s="20">
        <v>38348</v>
      </c>
      <c r="D1445" s="21" t="s">
        <v>1157</v>
      </c>
      <c r="E1445" s="21" t="s">
        <v>492</v>
      </c>
      <c r="F1445" s="22" t="s">
        <v>1706</v>
      </c>
    </row>
    <row r="1446" spans="1:6" ht="16.5">
      <c r="A1446" s="19">
        <v>8287</v>
      </c>
      <c r="B1446" s="19" t="s">
        <v>1623</v>
      </c>
      <c r="C1446" s="20">
        <v>38355</v>
      </c>
      <c r="D1446" s="21" t="s">
        <v>1157</v>
      </c>
      <c r="E1446" s="21" t="s">
        <v>522</v>
      </c>
      <c r="F1446" s="22" t="s">
        <v>1706</v>
      </c>
    </row>
    <row r="1447" spans="1:6" ht="16.5">
      <c r="A1447" s="19">
        <v>8289</v>
      </c>
      <c r="B1447" s="19" t="s">
        <v>1624</v>
      </c>
      <c r="C1447" s="20">
        <v>39562</v>
      </c>
      <c r="D1447" s="21" t="s">
        <v>1157</v>
      </c>
      <c r="E1447" s="21" t="s">
        <v>522</v>
      </c>
      <c r="F1447" s="22" t="s">
        <v>1706</v>
      </c>
    </row>
    <row r="1448" spans="1:6" ht="16.5">
      <c r="A1448" s="19">
        <v>8291</v>
      </c>
      <c r="B1448" s="19" t="s">
        <v>54</v>
      </c>
      <c r="C1448" s="20">
        <v>40876</v>
      </c>
      <c r="D1448" s="21" t="s">
        <v>1157</v>
      </c>
      <c r="E1448" s="21" t="s">
        <v>522</v>
      </c>
      <c r="F1448" s="57" t="s">
        <v>1708</v>
      </c>
    </row>
    <row r="1449" spans="1:6" ht="16.5">
      <c r="A1449" s="19">
        <v>8299</v>
      </c>
      <c r="B1449" s="19" t="s">
        <v>1625</v>
      </c>
      <c r="C1449" s="20">
        <v>38327</v>
      </c>
      <c r="D1449" s="21" t="s">
        <v>1157</v>
      </c>
      <c r="E1449" s="21" t="s">
        <v>566</v>
      </c>
      <c r="F1449" s="22" t="s">
        <v>1706</v>
      </c>
    </row>
    <row r="1450" spans="1:6" ht="16.5">
      <c r="A1450" s="19">
        <v>8349</v>
      </c>
      <c r="B1450" s="19" t="s">
        <v>1626</v>
      </c>
      <c r="C1450" s="20">
        <v>38786</v>
      </c>
      <c r="D1450" s="21" t="s">
        <v>1157</v>
      </c>
      <c r="E1450" s="21" t="s">
        <v>551</v>
      </c>
      <c r="F1450" s="22" t="s">
        <v>1706</v>
      </c>
    </row>
    <row r="1451" spans="1:6" ht="16.5">
      <c r="A1451" s="19">
        <v>8354</v>
      </c>
      <c r="B1451" s="19" t="s">
        <v>55</v>
      </c>
      <c r="C1451" s="20">
        <v>38092</v>
      </c>
      <c r="D1451" s="21" t="s">
        <v>1157</v>
      </c>
      <c r="E1451" s="21" t="s">
        <v>457</v>
      </c>
      <c r="F1451" s="22" t="s">
        <v>1706</v>
      </c>
    </row>
    <row r="1452" spans="1:6" ht="16.5">
      <c r="A1452" s="19">
        <v>8358</v>
      </c>
      <c r="B1452" s="19" t="s">
        <v>56</v>
      </c>
      <c r="C1452" s="20">
        <v>40448</v>
      </c>
      <c r="D1452" s="21" t="s">
        <v>1157</v>
      </c>
      <c r="E1452" s="21" t="s">
        <v>522</v>
      </c>
      <c r="F1452" s="22" t="s">
        <v>1706</v>
      </c>
    </row>
    <row r="1453" spans="1:6" ht="16.5">
      <c r="A1453" s="19">
        <v>8383</v>
      </c>
      <c r="B1453" s="19" t="s">
        <v>1627</v>
      </c>
      <c r="C1453" s="20">
        <v>38240</v>
      </c>
      <c r="D1453" s="21" t="s">
        <v>1157</v>
      </c>
      <c r="E1453" s="21" t="s">
        <v>679</v>
      </c>
      <c r="F1453" s="22" t="s">
        <v>1706</v>
      </c>
    </row>
    <row r="1454" spans="1:6" ht="16.5">
      <c r="A1454" s="19">
        <v>8390</v>
      </c>
      <c r="B1454" s="19" t="s">
        <v>1628</v>
      </c>
      <c r="C1454" s="20">
        <v>39589</v>
      </c>
      <c r="D1454" s="21" t="s">
        <v>1157</v>
      </c>
      <c r="E1454" s="21" t="s">
        <v>1690</v>
      </c>
      <c r="F1454" s="22" t="s">
        <v>1706</v>
      </c>
    </row>
    <row r="1455" spans="1:6" ht="16.5">
      <c r="A1455" s="19">
        <v>8401</v>
      </c>
      <c r="B1455" s="19" t="s">
        <v>57</v>
      </c>
      <c r="C1455" s="20">
        <v>40266</v>
      </c>
      <c r="D1455" s="21" t="s">
        <v>1157</v>
      </c>
      <c r="E1455" s="21" t="s">
        <v>1690</v>
      </c>
      <c r="F1455" s="22" t="s">
        <v>1706</v>
      </c>
    </row>
    <row r="1456" spans="1:6" ht="16.5">
      <c r="A1456" s="19">
        <v>8403</v>
      </c>
      <c r="B1456" s="19" t="s">
        <v>58</v>
      </c>
      <c r="C1456" s="20">
        <v>40603</v>
      </c>
      <c r="D1456" s="21" t="s">
        <v>1157</v>
      </c>
      <c r="E1456" s="21" t="s">
        <v>579</v>
      </c>
      <c r="F1456" s="22" t="s">
        <v>1706</v>
      </c>
    </row>
    <row r="1457" spans="1:6" ht="16.5">
      <c r="A1457" s="19">
        <v>8406</v>
      </c>
      <c r="B1457" s="19" t="s">
        <v>59</v>
      </c>
      <c r="C1457" s="20">
        <v>41026</v>
      </c>
      <c r="D1457" s="21" t="s">
        <v>1157</v>
      </c>
      <c r="E1457" s="21" t="s">
        <v>579</v>
      </c>
      <c r="F1457" s="22" t="s">
        <v>1706</v>
      </c>
    </row>
    <row r="1458" spans="1:6" ht="16.5">
      <c r="A1458" s="19">
        <v>8409</v>
      </c>
      <c r="B1458" s="19" t="s">
        <v>60</v>
      </c>
      <c r="C1458" s="20">
        <v>41603</v>
      </c>
      <c r="D1458" s="21" t="s">
        <v>1157</v>
      </c>
      <c r="E1458" s="21" t="s">
        <v>579</v>
      </c>
      <c r="F1458" s="22" t="s">
        <v>1706</v>
      </c>
    </row>
    <row r="1459" spans="1:6" ht="16.5">
      <c r="A1459" s="19">
        <v>8410</v>
      </c>
      <c r="B1459" s="19" t="s">
        <v>61</v>
      </c>
      <c r="C1459" s="20">
        <v>40597</v>
      </c>
      <c r="D1459" s="21" t="s">
        <v>1157</v>
      </c>
      <c r="E1459" s="21" t="s">
        <v>566</v>
      </c>
      <c r="F1459" s="57" t="s">
        <v>1708</v>
      </c>
    </row>
    <row r="1460" spans="1:6" ht="16.5">
      <c r="A1460" s="19">
        <v>8416</v>
      </c>
      <c r="B1460" s="19" t="s">
        <v>62</v>
      </c>
      <c r="C1460" s="20">
        <v>41171</v>
      </c>
      <c r="D1460" s="21" t="s">
        <v>1157</v>
      </c>
      <c r="E1460" s="21" t="s">
        <v>762</v>
      </c>
      <c r="F1460" s="22" t="s">
        <v>1706</v>
      </c>
    </row>
    <row r="1461" spans="1:6" ht="16.5">
      <c r="A1461" s="19">
        <v>8418</v>
      </c>
      <c r="B1461" s="19" t="s">
        <v>63</v>
      </c>
      <c r="C1461" s="20">
        <v>40883</v>
      </c>
      <c r="D1461" s="21" t="s">
        <v>1157</v>
      </c>
      <c r="E1461" s="21" t="s">
        <v>1690</v>
      </c>
      <c r="F1461" s="22" t="s">
        <v>1706</v>
      </c>
    </row>
    <row r="1462" spans="1:6" ht="16.5">
      <c r="A1462" s="19">
        <v>8421</v>
      </c>
      <c r="B1462" s="19" t="s">
        <v>64</v>
      </c>
      <c r="C1462" s="20">
        <v>41236</v>
      </c>
      <c r="D1462" s="21" t="s">
        <v>1157</v>
      </c>
      <c r="E1462" s="21" t="s">
        <v>1690</v>
      </c>
      <c r="F1462" s="22" t="s">
        <v>1706</v>
      </c>
    </row>
    <row r="1463" spans="1:6" ht="16.5">
      <c r="A1463" s="19">
        <v>8423</v>
      </c>
      <c r="B1463" s="19" t="s">
        <v>65</v>
      </c>
      <c r="C1463" s="20">
        <v>40982</v>
      </c>
      <c r="D1463" s="21" t="s">
        <v>1157</v>
      </c>
      <c r="E1463" s="21" t="s">
        <v>1690</v>
      </c>
      <c r="F1463" s="22" t="s">
        <v>1706</v>
      </c>
    </row>
    <row r="1464" spans="1:6" ht="16.5">
      <c r="A1464" s="19">
        <v>8424</v>
      </c>
      <c r="B1464" s="19" t="s">
        <v>66</v>
      </c>
      <c r="C1464" s="20">
        <v>41261</v>
      </c>
      <c r="D1464" s="21" t="s">
        <v>1157</v>
      </c>
      <c r="E1464" s="21" t="s">
        <v>1691</v>
      </c>
      <c r="F1464" s="22" t="s">
        <v>1706</v>
      </c>
    </row>
    <row r="1465" spans="1:6" ht="16.5">
      <c r="A1465" s="19">
        <v>8426</v>
      </c>
      <c r="B1465" s="19" t="s">
        <v>67</v>
      </c>
      <c r="C1465" s="20">
        <v>40890</v>
      </c>
      <c r="D1465" s="21" t="s">
        <v>1157</v>
      </c>
      <c r="E1465" s="21" t="s">
        <v>1690</v>
      </c>
      <c r="F1465" s="22" t="s">
        <v>1706</v>
      </c>
    </row>
    <row r="1466" spans="1:6" ht="16.5">
      <c r="A1466" s="19">
        <v>8432</v>
      </c>
      <c r="B1466" s="19" t="s">
        <v>68</v>
      </c>
      <c r="C1466" s="20">
        <v>41029</v>
      </c>
      <c r="D1466" s="21" t="s">
        <v>1157</v>
      </c>
      <c r="E1466" s="21" t="s">
        <v>579</v>
      </c>
      <c r="F1466" s="57" t="s">
        <v>1708</v>
      </c>
    </row>
    <row r="1467" spans="1:6" ht="16.5">
      <c r="A1467" s="19">
        <v>8433</v>
      </c>
      <c r="B1467" s="19" t="s">
        <v>69</v>
      </c>
      <c r="C1467" s="20">
        <v>41262</v>
      </c>
      <c r="D1467" s="21" t="s">
        <v>1157</v>
      </c>
      <c r="E1467" s="21" t="s">
        <v>279</v>
      </c>
      <c r="F1467" s="22" t="s">
        <v>1706</v>
      </c>
    </row>
    <row r="1468" spans="1:6" ht="16.5">
      <c r="A1468" s="19">
        <v>8435</v>
      </c>
      <c r="B1468" s="19" t="s">
        <v>70</v>
      </c>
      <c r="C1468" s="20">
        <v>41271</v>
      </c>
      <c r="D1468" s="21" t="s">
        <v>1157</v>
      </c>
      <c r="E1468" s="21" t="s">
        <v>1690</v>
      </c>
      <c r="F1468" s="22" t="s">
        <v>1706</v>
      </c>
    </row>
    <row r="1469" spans="1:6" ht="16.5">
      <c r="A1469" s="19">
        <v>8436</v>
      </c>
      <c r="B1469" s="19" t="s">
        <v>71</v>
      </c>
      <c r="C1469" s="20">
        <v>41529</v>
      </c>
      <c r="D1469" s="21" t="s">
        <v>1157</v>
      </c>
      <c r="E1469" s="21" t="s">
        <v>579</v>
      </c>
      <c r="F1469" s="22" t="s">
        <v>1706</v>
      </c>
    </row>
    <row r="1470" spans="1:6" ht="16.5">
      <c r="A1470" s="19">
        <v>8446</v>
      </c>
      <c r="B1470" s="19" t="s">
        <v>1704</v>
      </c>
      <c r="C1470" s="20">
        <v>41627</v>
      </c>
      <c r="D1470" s="21" t="s">
        <v>1157</v>
      </c>
      <c r="E1470" s="21" t="s">
        <v>1690</v>
      </c>
      <c r="F1470" s="22" t="s">
        <v>1706</v>
      </c>
    </row>
    <row r="1471" spans="1:6" ht="16.5">
      <c r="A1471" s="19">
        <v>8905</v>
      </c>
      <c r="B1471" s="19" t="s">
        <v>1629</v>
      </c>
      <c r="C1471" s="20">
        <v>35095</v>
      </c>
      <c r="D1471" s="21" t="s">
        <v>1157</v>
      </c>
      <c r="E1471" s="21" t="s">
        <v>1690</v>
      </c>
      <c r="F1471" s="22" t="s">
        <v>1706</v>
      </c>
    </row>
    <row r="1472" spans="1:6" ht="16.5">
      <c r="A1472" s="19">
        <v>8906</v>
      </c>
      <c r="B1472" s="19" t="s">
        <v>1630</v>
      </c>
      <c r="C1472" s="20">
        <v>35178</v>
      </c>
      <c r="D1472" s="21" t="s">
        <v>1157</v>
      </c>
      <c r="E1472" s="21" t="s">
        <v>1690</v>
      </c>
      <c r="F1472" s="22" t="s">
        <v>1706</v>
      </c>
    </row>
    <row r="1473" spans="1:6" ht="16.5">
      <c r="A1473" s="19">
        <v>8908</v>
      </c>
      <c r="B1473" s="19" t="s">
        <v>1631</v>
      </c>
      <c r="C1473" s="20">
        <v>35475</v>
      </c>
      <c r="D1473" s="21" t="s">
        <v>1157</v>
      </c>
      <c r="E1473" s="21" t="s">
        <v>859</v>
      </c>
      <c r="F1473" s="57" t="s">
        <v>1708</v>
      </c>
    </row>
    <row r="1474" spans="1:6" ht="16.5">
      <c r="A1474" s="19">
        <v>8913</v>
      </c>
      <c r="B1474" s="19" t="s">
        <v>72</v>
      </c>
      <c r="C1474" s="20">
        <v>35956</v>
      </c>
      <c r="D1474" s="21" t="s">
        <v>1157</v>
      </c>
      <c r="E1474" s="21" t="s">
        <v>1690</v>
      </c>
      <c r="F1474" s="22" t="s">
        <v>1706</v>
      </c>
    </row>
    <row r="1475" spans="1:6" ht="16.5">
      <c r="A1475" s="19">
        <v>8916</v>
      </c>
      <c r="B1475" s="19" t="s">
        <v>1632</v>
      </c>
      <c r="C1475" s="20">
        <v>36270</v>
      </c>
      <c r="D1475" s="21" t="s">
        <v>1157</v>
      </c>
      <c r="E1475" s="21" t="s">
        <v>1690</v>
      </c>
      <c r="F1475" s="22" t="s">
        <v>1706</v>
      </c>
    </row>
    <row r="1476" spans="1:6" ht="16.5">
      <c r="A1476" s="19">
        <v>8917</v>
      </c>
      <c r="B1476" s="19" t="s">
        <v>1633</v>
      </c>
      <c r="C1476" s="20">
        <v>36286</v>
      </c>
      <c r="D1476" s="21" t="s">
        <v>1157</v>
      </c>
      <c r="E1476" s="21" t="s">
        <v>859</v>
      </c>
      <c r="F1476" s="22" t="s">
        <v>1706</v>
      </c>
    </row>
    <row r="1477" spans="1:6" ht="16.5">
      <c r="A1477" s="19">
        <v>8921</v>
      </c>
      <c r="B1477" s="19" t="s">
        <v>1634</v>
      </c>
      <c r="C1477" s="20">
        <v>36606</v>
      </c>
      <c r="D1477" s="21" t="s">
        <v>1157</v>
      </c>
      <c r="E1477" s="21" t="s">
        <v>1690</v>
      </c>
      <c r="F1477" s="57" t="s">
        <v>1708</v>
      </c>
    </row>
    <row r="1478" spans="1:6" ht="16.5">
      <c r="A1478" s="19">
        <v>8923</v>
      </c>
      <c r="B1478" s="19" t="s">
        <v>1635</v>
      </c>
      <c r="C1478" s="20">
        <v>36521</v>
      </c>
      <c r="D1478" s="21" t="s">
        <v>1157</v>
      </c>
      <c r="E1478" s="21" t="s">
        <v>1690</v>
      </c>
      <c r="F1478" s="22" t="s">
        <v>1706</v>
      </c>
    </row>
    <row r="1479" spans="1:6" ht="16.5">
      <c r="A1479" s="19">
        <v>8924</v>
      </c>
      <c r="B1479" s="19" t="s">
        <v>1636</v>
      </c>
      <c r="C1479" s="20">
        <v>36565</v>
      </c>
      <c r="D1479" s="21" t="s">
        <v>1157</v>
      </c>
      <c r="E1479" s="21" t="s">
        <v>1690</v>
      </c>
      <c r="F1479" s="22" t="s">
        <v>1706</v>
      </c>
    </row>
    <row r="1480" spans="1:6" ht="16.5">
      <c r="A1480" s="19">
        <v>8925</v>
      </c>
      <c r="B1480" s="19" t="s">
        <v>1637</v>
      </c>
      <c r="C1480" s="20">
        <v>36595</v>
      </c>
      <c r="D1480" s="21" t="s">
        <v>1157</v>
      </c>
      <c r="E1480" s="21" t="s">
        <v>1690</v>
      </c>
      <c r="F1480" s="22" t="s">
        <v>1706</v>
      </c>
    </row>
    <row r="1481" spans="1:6" ht="16.5">
      <c r="A1481" s="19">
        <v>8927</v>
      </c>
      <c r="B1481" s="19" t="s">
        <v>1638</v>
      </c>
      <c r="C1481" s="20">
        <v>36832</v>
      </c>
      <c r="D1481" s="21" t="s">
        <v>1157</v>
      </c>
      <c r="E1481" s="21" t="s">
        <v>859</v>
      </c>
      <c r="F1481" s="22" t="s">
        <v>1706</v>
      </c>
    </row>
    <row r="1482" spans="1:6" ht="16.5">
      <c r="A1482" s="19">
        <v>8928</v>
      </c>
      <c r="B1482" s="19" t="s">
        <v>1639</v>
      </c>
      <c r="C1482" s="20">
        <v>36924</v>
      </c>
      <c r="D1482" s="21" t="s">
        <v>1157</v>
      </c>
      <c r="E1482" s="21" t="s">
        <v>1690</v>
      </c>
      <c r="F1482" s="22" t="s">
        <v>1706</v>
      </c>
    </row>
    <row r="1483" spans="1:6" ht="16.5">
      <c r="A1483" s="19">
        <v>8929</v>
      </c>
      <c r="B1483" s="19" t="s">
        <v>1640</v>
      </c>
      <c r="C1483" s="20">
        <v>36860</v>
      </c>
      <c r="D1483" s="21" t="s">
        <v>1157</v>
      </c>
      <c r="E1483" s="21" t="s">
        <v>1690</v>
      </c>
      <c r="F1483" s="22" t="s">
        <v>1706</v>
      </c>
    </row>
    <row r="1484" spans="1:6" ht="16.5">
      <c r="A1484" s="19">
        <v>8930</v>
      </c>
      <c r="B1484" s="19" t="s">
        <v>1641</v>
      </c>
      <c r="C1484" s="20">
        <v>36866</v>
      </c>
      <c r="D1484" s="21" t="s">
        <v>1157</v>
      </c>
      <c r="E1484" s="21" t="s">
        <v>551</v>
      </c>
      <c r="F1484" s="22" t="s">
        <v>1706</v>
      </c>
    </row>
    <row r="1485" spans="1:6" ht="16.5">
      <c r="A1485" s="19">
        <v>8931</v>
      </c>
      <c r="B1485" s="19" t="s">
        <v>1642</v>
      </c>
      <c r="C1485" s="20">
        <v>37021</v>
      </c>
      <c r="D1485" s="21" t="s">
        <v>1157</v>
      </c>
      <c r="E1485" s="21" t="s">
        <v>859</v>
      </c>
      <c r="F1485" s="22" t="s">
        <v>1706</v>
      </c>
    </row>
    <row r="1486" spans="1:6" ht="16.5">
      <c r="A1486" s="19">
        <v>8932</v>
      </c>
      <c r="B1486" s="19" t="s">
        <v>1643</v>
      </c>
      <c r="C1486" s="20">
        <v>36979</v>
      </c>
      <c r="D1486" s="21" t="s">
        <v>1157</v>
      </c>
      <c r="E1486" s="21" t="s">
        <v>1690</v>
      </c>
      <c r="F1486" s="22" t="s">
        <v>1706</v>
      </c>
    </row>
    <row r="1487" spans="1:6" ht="16.5">
      <c r="A1487" s="19">
        <v>8933</v>
      </c>
      <c r="B1487" s="19" t="s">
        <v>1644</v>
      </c>
      <c r="C1487" s="20">
        <v>36978</v>
      </c>
      <c r="D1487" s="21" t="s">
        <v>1157</v>
      </c>
      <c r="E1487" s="21" t="s">
        <v>1690</v>
      </c>
      <c r="F1487" s="22" t="s">
        <v>1706</v>
      </c>
    </row>
    <row r="1488" spans="1:6" ht="16.5">
      <c r="A1488" s="19">
        <v>8934</v>
      </c>
      <c r="B1488" s="19" t="s">
        <v>73</v>
      </c>
      <c r="C1488" s="20">
        <v>37137</v>
      </c>
      <c r="D1488" s="21" t="s">
        <v>1157</v>
      </c>
      <c r="E1488" s="21" t="s">
        <v>1690</v>
      </c>
      <c r="F1488" s="22" t="s">
        <v>1706</v>
      </c>
    </row>
    <row r="1489" spans="1:6" ht="16.5">
      <c r="A1489" s="19">
        <v>8935</v>
      </c>
      <c r="B1489" s="19" t="s">
        <v>1645</v>
      </c>
      <c r="C1489" s="20">
        <v>37341</v>
      </c>
      <c r="D1489" s="21" t="s">
        <v>1157</v>
      </c>
      <c r="E1489" s="21" t="s">
        <v>1690</v>
      </c>
      <c r="F1489" s="22" t="s">
        <v>1706</v>
      </c>
    </row>
    <row r="1490" spans="1:6" ht="16.5">
      <c r="A1490" s="19">
        <v>8936</v>
      </c>
      <c r="B1490" s="19" t="s">
        <v>1646</v>
      </c>
      <c r="C1490" s="20">
        <v>37508</v>
      </c>
      <c r="D1490" s="21" t="s">
        <v>1157</v>
      </c>
      <c r="E1490" s="21" t="s">
        <v>1690</v>
      </c>
      <c r="F1490" s="22" t="s">
        <v>1706</v>
      </c>
    </row>
    <row r="1491" spans="1:6" ht="16.5">
      <c r="A1491" s="19">
        <v>8937</v>
      </c>
      <c r="B1491" s="19" t="s">
        <v>1647</v>
      </c>
      <c r="C1491" s="20">
        <v>37558</v>
      </c>
      <c r="D1491" s="21" t="s">
        <v>1157</v>
      </c>
      <c r="E1491" s="21" t="s">
        <v>1690</v>
      </c>
      <c r="F1491" s="22" t="s">
        <v>1706</v>
      </c>
    </row>
    <row r="1492" spans="1:6" ht="16.5">
      <c r="A1492" s="19">
        <v>8938</v>
      </c>
      <c r="B1492" s="19" t="s">
        <v>1648</v>
      </c>
      <c r="C1492" s="20">
        <v>37592</v>
      </c>
      <c r="D1492" s="21" t="s">
        <v>1157</v>
      </c>
      <c r="E1492" s="21" t="s">
        <v>1690</v>
      </c>
      <c r="F1492" s="22" t="s">
        <v>1706</v>
      </c>
    </row>
    <row r="1493" spans="1:6" ht="16.5">
      <c r="A1493" s="19">
        <v>8941</v>
      </c>
      <c r="B1493" s="19" t="s">
        <v>1649</v>
      </c>
      <c r="C1493" s="20">
        <v>37641</v>
      </c>
      <c r="D1493" s="21" t="s">
        <v>1157</v>
      </c>
      <c r="E1493" s="21" t="s">
        <v>279</v>
      </c>
      <c r="F1493" s="22" t="s">
        <v>1706</v>
      </c>
    </row>
    <row r="1494" spans="1:6" ht="16.5">
      <c r="A1494" s="19">
        <v>8942</v>
      </c>
      <c r="B1494" s="19" t="s">
        <v>1650</v>
      </c>
      <c r="C1494" s="20">
        <v>37757</v>
      </c>
      <c r="D1494" s="21" t="s">
        <v>1157</v>
      </c>
      <c r="E1494" s="21" t="s">
        <v>1690</v>
      </c>
      <c r="F1494" s="22" t="s">
        <v>1706</v>
      </c>
    </row>
    <row r="1495" spans="1:6" ht="16.5">
      <c r="A1495" s="19">
        <v>8996</v>
      </c>
      <c r="B1495" s="19" t="s">
        <v>1651</v>
      </c>
      <c r="C1495" s="20">
        <v>38898</v>
      </c>
      <c r="D1495" s="21" t="s">
        <v>1157</v>
      </c>
      <c r="E1495" s="21" t="s">
        <v>529</v>
      </c>
      <c r="F1495" s="22" t="s">
        <v>1706</v>
      </c>
    </row>
    <row r="1496" spans="1:6" ht="16.5">
      <c r="A1496" s="19">
        <v>9949</v>
      </c>
      <c r="B1496" s="19" t="s">
        <v>1652</v>
      </c>
      <c r="C1496" s="20">
        <v>37946</v>
      </c>
      <c r="D1496" s="21" t="s">
        <v>1157</v>
      </c>
      <c r="E1496" s="21" t="s">
        <v>1690</v>
      </c>
      <c r="F1496" s="22" t="s">
        <v>1706</v>
      </c>
    </row>
    <row r="1497" spans="1:6" ht="16.5">
      <c r="A1497" s="19">
        <v>9950</v>
      </c>
      <c r="B1497" s="19" t="s">
        <v>1653</v>
      </c>
      <c r="C1497" s="20">
        <v>38034</v>
      </c>
      <c r="D1497" s="21" t="s">
        <v>1157</v>
      </c>
      <c r="E1497" s="21" t="s">
        <v>457</v>
      </c>
      <c r="F1497" s="22" t="s">
        <v>1706</v>
      </c>
    </row>
    <row r="1498" spans="1:6" ht="16.5">
      <c r="A1498" s="19">
        <v>9951</v>
      </c>
      <c r="B1498" s="19" t="s">
        <v>1654</v>
      </c>
      <c r="C1498" s="20">
        <v>37973</v>
      </c>
      <c r="D1498" s="21" t="s">
        <v>1157</v>
      </c>
      <c r="E1498" s="21" t="s">
        <v>529</v>
      </c>
      <c r="F1498" s="22" t="s">
        <v>1706</v>
      </c>
    </row>
    <row r="1499" spans="1:6" ht="16.5">
      <c r="A1499" s="19">
        <v>9960</v>
      </c>
      <c r="B1499" s="19" t="s">
        <v>1655</v>
      </c>
      <c r="C1499" s="20">
        <v>38327</v>
      </c>
      <c r="D1499" s="21" t="s">
        <v>1157</v>
      </c>
      <c r="E1499" s="21" t="s">
        <v>279</v>
      </c>
      <c r="F1499" s="22" t="s">
        <v>1706</v>
      </c>
    </row>
    <row r="1500" spans="1:6" ht="16.5">
      <c r="A1500" s="19">
        <v>9962</v>
      </c>
      <c r="B1500" s="19" t="s">
        <v>1656</v>
      </c>
      <c r="C1500" s="20">
        <v>38908</v>
      </c>
      <c r="D1500" s="21" t="s">
        <v>1157</v>
      </c>
      <c r="E1500" s="21" t="s">
        <v>551</v>
      </c>
      <c r="F1500" s="22" t="s">
        <v>1706</v>
      </c>
    </row>
  </sheetData>
  <sheetProtection/>
  <autoFilter ref="A1:F150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B3:G42"/>
  <sheetViews>
    <sheetView showGridLines="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G7" sqref="G7"/>
    </sheetView>
  </sheetViews>
  <sheetFormatPr defaultColWidth="9.00390625" defaultRowHeight="16.5"/>
  <cols>
    <col min="1" max="1" width="2.125" style="0" customWidth="1"/>
    <col min="2" max="2" width="13.125" style="0" bestFit="1" customWidth="1"/>
    <col min="3" max="3" width="32.625" style="0" customWidth="1"/>
    <col min="4" max="4" width="52.625" style="0" customWidth="1"/>
    <col min="6" max="6" width="2.125" style="0" customWidth="1"/>
    <col min="7" max="7" width="49.875" style="0" bestFit="1" customWidth="1"/>
  </cols>
  <sheetData>
    <row r="3" ht="16.5">
      <c r="B3" s="10" t="s">
        <v>1657</v>
      </c>
    </row>
    <row r="4" spans="2:5" s="9" customFormat="1" ht="17.25" customHeight="1">
      <c r="B4" s="11" t="s">
        <v>1658</v>
      </c>
      <c r="C4" s="11" t="s">
        <v>1659</v>
      </c>
      <c r="D4" s="11" t="s">
        <v>1660</v>
      </c>
      <c r="E4" s="12" t="s">
        <v>1661</v>
      </c>
    </row>
    <row r="5" spans="2:5" s="16" customFormat="1" ht="19.5" customHeight="1">
      <c r="B5" s="13" t="s">
        <v>1662</v>
      </c>
      <c r="C5" s="14" t="s">
        <v>1714</v>
      </c>
      <c r="D5" s="25" t="str">
        <f aca="true" t="shared" si="0" ref="D5:D21">HYPERLINK("http://"&amp;C5&amp;"/z/zc/zca/zca_2330.djhtm")</f>
        <v>http://dj.mybank.com.tw/z/zc/zca/zca_2330.djhtm</v>
      </c>
      <c r="E5" s="15" t="s">
        <v>1670</v>
      </c>
    </row>
    <row r="6" spans="2:5" s="16" customFormat="1" ht="19.5" customHeight="1">
      <c r="B6" s="13" t="s">
        <v>1715</v>
      </c>
      <c r="C6" s="14" t="s">
        <v>1663</v>
      </c>
      <c r="D6" s="25" t="str">
        <f t="shared" si="0"/>
        <v>http://demand.polaris.com.tw/z/zc/zca/zca_2330.djhtm</v>
      </c>
      <c r="E6" s="15" t="s">
        <v>1670</v>
      </c>
    </row>
    <row r="7" spans="2:5" s="16" customFormat="1" ht="19.5" customHeight="1">
      <c r="B7" s="13" t="s">
        <v>1664</v>
      </c>
      <c r="C7" s="14" t="s">
        <v>1665</v>
      </c>
      <c r="D7" s="25" t="str">
        <f t="shared" si="0"/>
        <v>http://jsjustweb.jihsun.com.tw/z/zc/zca/zca_2330.djhtm</v>
      </c>
      <c r="E7" s="15" t="s">
        <v>1670</v>
      </c>
    </row>
    <row r="8" spans="2:5" s="16" customFormat="1" ht="19.5" customHeight="1">
      <c r="B8" s="13" t="s">
        <v>1666</v>
      </c>
      <c r="C8" s="14" t="s">
        <v>1667</v>
      </c>
      <c r="D8" s="25" t="str">
        <f t="shared" si="0"/>
        <v>http://nettrade.moneydj.com/z/zc/zca/zca_2330.djhtm</v>
      </c>
      <c r="E8" s="15" t="s">
        <v>1670</v>
      </c>
    </row>
    <row r="9" spans="2:5" s="16" customFormat="1" ht="19.5" customHeight="1">
      <c r="B9" s="13" t="s">
        <v>1668</v>
      </c>
      <c r="C9" s="14" t="s">
        <v>1669</v>
      </c>
      <c r="D9" s="25" t="str">
        <f t="shared" si="0"/>
        <v>http://tcb.moneydj.com/z/zc/zca/zca_2330.djhtm</v>
      </c>
      <c r="E9" s="15" t="s">
        <v>1670</v>
      </c>
    </row>
    <row r="10" spans="2:5" s="16" customFormat="1" ht="19.5" customHeight="1">
      <c r="B10" s="13" t="s">
        <v>1671</v>
      </c>
      <c r="C10" s="14" t="s">
        <v>1734</v>
      </c>
      <c r="D10" s="25" t="str">
        <f t="shared" si="0"/>
        <v>http://stockchannel.sinotrade.com.tw/z/zc/zca/zca_2330.djhtm</v>
      </c>
      <c r="E10" s="15" t="s">
        <v>1670</v>
      </c>
    </row>
    <row r="11" spans="2:5" s="16" customFormat="1" ht="19.5" customHeight="1">
      <c r="B11" s="13" t="s">
        <v>1672</v>
      </c>
      <c r="C11" s="14" t="s">
        <v>1673</v>
      </c>
      <c r="D11" s="25" t="str">
        <f t="shared" si="0"/>
        <v>http://www.emega.com.tw/z/zc/zca/zca_2330.djhtm</v>
      </c>
      <c r="E11" s="15" t="s">
        <v>1670</v>
      </c>
    </row>
    <row r="12" spans="2:5" s="16" customFormat="1" ht="19.5" customHeight="1">
      <c r="B12" s="13" t="s">
        <v>1674</v>
      </c>
      <c r="C12" s="14" t="s">
        <v>1675</v>
      </c>
      <c r="D12" s="25" t="str">
        <f t="shared" si="0"/>
        <v>http://djfubonholdingfund.fbs.com.tw/z/zc/zca/zca_2330.djhtm</v>
      </c>
      <c r="E12" s="15" t="s">
        <v>1670</v>
      </c>
    </row>
    <row r="13" spans="2:5" s="16" customFormat="1" ht="19.5" customHeight="1">
      <c r="B13" s="13" t="s">
        <v>1676</v>
      </c>
      <c r="C13" s="14" t="s">
        <v>1677</v>
      </c>
      <c r="D13" s="25" t="str">
        <f t="shared" si="0"/>
        <v>http://pscnetinvest.moneydj.com/z/zc/zca/zca_2330.djhtm</v>
      </c>
      <c r="E13" s="15" t="s">
        <v>1670</v>
      </c>
    </row>
    <row r="14" spans="2:5" s="16" customFormat="1" ht="19.5" customHeight="1">
      <c r="B14" s="13" t="s">
        <v>1716</v>
      </c>
      <c r="C14" s="14" t="s">
        <v>1717</v>
      </c>
      <c r="D14" s="25" t="str">
        <f t="shared" si="0"/>
        <v>http://www.esunsec.com.tw/z/zc/zca/zca_2330.djhtm</v>
      </c>
      <c r="E14" s="15" t="s">
        <v>1670</v>
      </c>
    </row>
    <row r="15" spans="2:5" s="16" customFormat="1" ht="19.5" customHeight="1">
      <c r="B15" s="13" t="s">
        <v>1718</v>
      </c>
      <c r="C15" s="14" t="s">
        <v>1719</v>
      </c>
      <c r="D15" s="25" t="str">
        <f t="shared" si="0"/>
        <v>http://web.tcsc.com.tw/z/zc/zca/zca_2330.djhtm</v>
      </c>
      <c r="E15" s="15" t="s">
        <v>1670</v>
      </c>
    </row>
    <row r="16" spans="2:5" s="16" customFormat="1" ht="19.5" customHeight="1">
      <c r="B16" s="13" t="s">
        <v>1720</v>
      </c>
      <c r="C16" s="14" t="s">
        <v>1721</v>
      </c>
      <c r="D16" s="25" t="str">
        <f t="shared" si="0"/>
        <v>http://kgieworld.moneydj.com/z/zc/zca/zca_2330.djhtm</v>
      </c>
      <c r="E16" s="15" t="s">
        <v>1670</v>
      </c>
    </row>
    <row r="17" spans="2:5" s="16" customFormat="1" ht="19.5" customHeight="1">
      <c r="B17" s="13" t="s">
        <v>512</v>
      </c>
      <c r="C17" s="14" t="s">
        <v>1722</v>
      </c>
      <c r="D17" s="25" t="str">
        <f t="shared" si="0"/>
        <v>http://just.honsec.com.tw/z/zc/zca/zca_2330.djhtm</v>
      </c>
      <c r="E17" s="15" t="s">
        <v>1670</v>
      </c>
    </row>
    <row r="18" spans="2:5" s="16" customFormat="1" ht="19.5" customHeight="1">
      <c r="B18" s="13" t="s">
        <v>1723</v>
      </c>
      <c r="C18" s="14" t="s">
        <v>1724</v>
      </c>
      <c r="D18" s="25" t="str">
        <f t="shared" si="0"/>
        <v>http://ycsc.moneydj.com/z/zc/zca/zca_2330.djhtm</v>
      </c>
      <c r="E18" s="15" t="s">
        <v>1670</v>
      </c>
    </row>
    <row r="19" spans="2:5" s="16" customFormat="1" ht="19.5" customHeight="1">
      <c r="B19" s="13" t="s">
        <v>1725</v>
      </c>
      <c r="C19" s="14" t="s">
        <v>1726</v>
      </c>
      <c r="D19" s="25" t="str">
        <f t="shared" si="0"/>
        <v>http://easyfun.concords.com.tw/z/zc/zca/zca_2330.djhtm</v>
      </c>
      <c r="E19" s="15" t="s">
        <v>1670</v>
      </c>
    </row>
    <row r="20" spans="2:5" s="16" customFormat="1" ht="19.5" customHeight="1">
      <c r="B20" s="13" t="s">
        <v>1727</v>
      </c>
      <c r="C20" s="14" t="s">
        <v>1728</v>
      </c>
      <c r="D20" s="25" t="str">
        <f t="shared" si="0"/>
        <v>http://web1.rsc.com.tw/z/zc/zca/zca_2330.djhtm</v>
      </c>
      <c r="E20" s="15" t="s">
        <v>1670</v>
      </c>
    </row>
    <row r="21" spans="2:5" s="16" customFormat="1" ht="19.5" customHeight="1">
      <c r="B21" s="13" t="s">
        <v>1729</v>
      </c>
      <c r="C21" s="14" t="s">
        <v>1730</v>
      </c>
      <c r="D21" s="25" t="str">
        <f t="shared" si="0"/>
        <v>http://www.win168.com.tw/z/zc/zca/zca_2330.djhtm</v>
      </c>
      <c r="E21" s="15" t="s">
        <v>1670</v>
      </c>
    </row>
    <row r="22" spans="2:5" s="16" customFormat="1" ht="19.5" customHeight="1">
      <c r="B22" s="13" t="s">
        <v>1731</v>
      </c>
      <c r="C22" s="14" t="s">
        <v>1732</v>
      </c>
      <c r="D22" s="25" t="str">
        <f>HYPERLINK("http://"&amp;C22&amp;"/z/zc/zca/zca_2330.djhtm")</f>
        <v>http://just2.entrust.com.tw/z/zc/zca/zca_2330.djhtm</v>
      </c>
      <c r="E22" s="15" t="s">
        <v>1670</v>
      </c>
    </row>
    <row r="23" spans="2:5" ht="19.5" customHeight="1">
      <c r="B23" s="13" t="s">
        <v>1740</v>
      </c>
      <c r="C23" s="14" t="s">
        <v>1739</v>
      </c>
      <c r="D23" s="25" t="str">
        <f>HYPERLINK("http://"&amp;C23&amp;"/z/zc/zca/zca_2330.djhtm")</f>
        <v>http://sod.nsc.com.tw/z/zc/zca/zca_2330.djhtm</v>
      </c>
      <c r="E23" s="15" t="s">
        <v>1670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6.5">
      <c r="G42" s="26"/>
    </row>
  </sheetData>
  <sheetProtection/>
  <hyperlinks>
    <hyperlink ref="D5" r:id="rId1" display="http://dj.mybank.com.tw/Z/ZC/ZCA/ZCA_2330.asp.htm "/>
    <hyperlink ref="D10" r:id="rId2" display="http://tcb.moneydj.com/z/zc/zca/zca_2330.djhtm"/>
    <hyperlink ref="D11" r:id="rId3" display="http://stockchannel.sinotrade.com.tw/z/zc/zca/zca_2330.djhtm"/>
    <hyperlink ref="D12" r:id="rId4" display="http://www.emega.com.tw/z/zc/zca/zca_2330.djhtm"/>
    <hyperlink ref="D13" r:id="rId5" display="http://djfubonholdingfund.fbs.com.tw/z/zc/zca/zca_2330.djhtm"/>
    <hyperlink ref="D6" r:id="rId6" display="http://demand.polaris.com.tw/z/zc/zca/zca_2330.asp.htm"/>
    <hyperlink ref="D7" r:id="rId7" display="http://jsjustweb.jihsun.com.tw//z/zc/zca/zca_2330.asp.htm "/>
    <hyperlink ref="D8" r:id="rId8" display="http://justdata.yuanta.com.tw/z/zc/zca/zca_2330.asp.htm "/>
    <hyperlink ref="D14" r:id="rId9" display="http://pscnetinvest.moneydj.com/z/zc/zca/zca.djhtm?a=2330 "/>
    <hyperlink ref="D9" r:id="rId10" display="http://nettrade.moneydj.com//z/zc/zca/zca_2330.asp.htm 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http://www.wretch.cc/blog/tivo168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投資藏寶圖12招</dc:title>
  <dc:subject>獵豹財務長投資藏寶圖 - 財務分析12招</dc:subject>
  <dc:creator>tivo168@gmail.com</dc:creator>
  <cp:keywords/>
  <dc:description>僅供上課學員練習使用，不保證資料完全正確無誤，請勿做為投資依據。</dc:description>
  <cp:lastModifiedBy>鄭皓中</cp:lastModifiedBy>
  <dcterms:created xsi:type="dcterms:W3CDTF">2008-09-29T15:10:26Z</dcterms:created>
  <dcterms:modified xsi:type="dcterms:W3CDTF">2014-07-04T09:22:01Z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